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66925"/>
  <xr:revisionPtr revIDLastSave="312" documentId="8_{CA2831F2-0F7A-48AB-8152-DC71D9B89562}" xr6:coauthVersionLast="47" xr6:coauthVersionMax="47" xr10:uidLastSave="{FD6C54F5-7AFD-4BFB-B2AB-69C143A5A469}"/>
  <bookViews>
    <workbookView xWindow="-103" yWindow="-103" windowWidth="44092" windowHeight="18720" activeTab="3" xr2:uid="{E1669F46-FCDA-43A3-AB46-A68DF4775C66}"/>
  </bookViews>
  <sheets>
    <sheet name="Hardware Comparison" sheetId="1" r:id="rId1"/>
    <sheet name="Feature Comparison" sheetId="3" r:id="rId2"/>
    <sheet name="Notes" sheetId="2" r:id="rId3"/>
    <sheet name="Raw data for WordPress" sheetId="4" r:id="rId4"/>
  </sheets>
  <definedNames>
    <definedName name="_xlnm._FilterDatabase" localSheetId="0" hidden="1">'Hardware Comparison'!$B$6:$AF$189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57" i="1" l="1"/>
  <c r="AC57" i="1"/>
  <c r="AB57" i="1"/>
  <c r="AF57" i="1" s="1"/>
  <c r="AB56" i="1"/>
  <c r="AC56" i="1"/>
  <c r="AE56" i="1"/>
  <c r="AD57" i="1" l="1"/>
  <c r="AD56" i="1"/>
  <c r="AE62" i="1"/>
  <c r="AC62" i="1"/>
  <c r="AB62" i="1"/>
  <c r="AE60" i="1"/>
  <c r="AC60" i="1"/>
  <c r="AB60" i="1"/>
  <c r="AE69" i="1"/>
  <c r="AC69" i="1"/>
  <c r="AB69" i="1"/>
  <c r="AB63" i="1"/>
  <c r="AC63" i="1"/>
  <c r="AE63" i="1"/>
  <c r="AB41" i="1"/>
  <c r="AC41" i="1"/>
  <c r="AE41" i="1"/>
  <c r="AF41" i="1"/>
  <c r="AB42" i="1"/>
  <c r="AC42" i="1"/>
  <c r="AE42" i="1"/>
  <c r="AF42" i="1"/>
  <c r="AB45" i="1"/>
  <c r="AC45" i="1"/>
  <c r="AE45" i="1"/>
  <c r="AF45" i="1"/>
  <c r="AB46" i="1"/>
  <c r="AC46" i="1"/>
  <c r="AE46" i="1"/>
  <c r="AF46" i="1"/>
  <c r="AB47" i="1"/>
  <c r="AC47" i="1"/>
  <c r="AE47" i="1"/>
  <c r="AF47" i="1"/>
  <c r="AB48" i="1"/>
  <c r="AC48" i="1"/>
  <c r="AE48" i="1"/>
  <c r="AB49" i="1"/>
  <c r="AC49" i="1"/>
  <c r="AE49" i="1"/>
  <c r="AB50" i="1"/>
  <c r="AC50" i="1"/>
  <c r="AE50" i="1"/>
  <c r="AB51" i="1"/>
  <c r="AC51" i="1"/>
  <c r="AE51" i="1"/>
  <c r="AB52" i="1"/>
  <c r="AC52" i="1"/>
  <c r="AE52" i="1"/>
  <c r="AB53" i="1"/>
  <c r="AC53" i="1"/>
  <c r="AD53" i="1"/>
  <c r="AE53" i="1"/>
  <c r="AF53" i="1" s="1"/>
  <c r="AB54" i="1"/>
  <c r="AC54" i="1"/>
  <c r="AE54" i="1"/>
  <c r="A1" i="4"/>
  <c r="B1" i="4"/>
  <c r="C1" i="4"/>
  <c r="D1" i="4"/>
  <c r="E1" i="4"/>
  <c r="F1" i="4"/>
  <c r="G1" i="4"/>
  <c r="H1" i="4"/>
  <c r="I1" i="4"/>
  <c r="J1" i="4"/>
  <c r="K1" i="4"/>
  <c r="L1" i="4"/>
  <c r="M1" i="4"/>
  <c r="N1" i="4"/>
  <c r="O1" i="4"/>
  <c r="P1" i="4"/>
  <c r="Q1" i="4"/>
  <c r="R1" i="4"/>
  <c r="S1" i="4"/>
  <c r="T1" i="4"/>
  <c r="U1" i="4"/>
  <c r="V1" i="4"/>
  <c r="W1" i="4"/>
  <c r="X1" i="4"/>
  <c r="Y1" i="4"/>
  <c r="Z1" i="4"/>
  <c r="AB64" i="1"/>
  <c r="AC64" i="1"/>
  <c r="AD64" i="1"/>
  <c r="AE64" i="1"/>
  <c r="AB65" i="1"/>
  <c r="AC65" i="1"/>
  <c r="AD65" i="1"/>
  <c r="AE65" i="1"/>
  <c r="AB66" i="1"/>
  <c r="AC66" i="1"/>
  <c r="AD66" i="1"/>
  <c r="AE66" i="1"/>
  <c r="AB67" i="1"/>
  <c r="AC67" i="1"/>
  <c r="AE67" i="1"/>
  <c r="AB68" i="1"/>
  <c r="AC68" i="1"/>
  <c r="AE68" i="1"/>
  <c r="AB55" i="1"/>
  <c r="AC55" i="1"/>
  <c r="AE55" i="1"/>
  <c r="AE112" i="1"/>
  <c r="AC112" i="1"/>
  <c r="AB112" i="1"/>
  <c r="AB177" i="1"/>
  <c r="AC177" i="1"/>
  <c r="AE177" i="1"/>
  <c r="AB178" i="1"/>
  <c r="AC178" i="1"/>
  <c r="AE178" i="1"/>
  <c r="AB179" i="1"/>
  <c r="AC179" i="1"/>
  <c r="AE179" i="1"/>
  <c r="AB103" i="1"/>
  <c r="AC103" i="1"/>
  <c r="AE103" i="1"/>
  <c r="AF65" i="1"/>
  <c r="AF66" i="1"/>
  <c r="AF64" i="1"/>
  <c r="AE157" i="1"/>
  <c r="AC157" i="1"/>
  <c r="AB157" i="1"/>
  <c r="AF151" i="1"/>
  <c r="AE151" i="1"/>
  <c r="AC151" i="1"/>
  <c r="AB151" i="1"/>
  <c r="AB44" i="1"/>
  <c r="AC44" i="1"/>
  <c r="AE44" i="1"/>
  <c r="AF44" i="1"/>
  <c r="AB128" i="1"/>
  <c r="AC128" i="1"/>
  <c r="AE128" i="1"/>
  <c r="AB129" i="1"/>
  <c r="AC129" i="1"/>
  <c r="AE129" i="1"/>
  <c r="AB130" i="1"/>
  <c r="AC130" i="1"/>
  <c r="AE130" i="1"/>
  <c r="AF138" i="1"/>
  <c r="AE138" i="1"/>
  <c r="AC138" i="1"/>
  <c r="AB138" i="1"/>
  <c r="AE140" i="1"/>
  <c r="AC140" i="1"/>
  <c r="AB140" i="1"/>
  <c r="AE142" i="1"/>
  <c r="AC142" i="1"/>
  <c r="AB142" i="1"/>
  <c r="AE145" i="1"/>
  <c r="AC145" i="1"/>
  <c r="AB145" i="1"/>
  <c r="AB97" i="1"/>
  <c r="AC97" i="1"/>
  <c r="AE97" i="1"/>
  <c r="AB92" i="1"/>
  <c r="AF92" i="1"/>
  <c r="AC92" i="1"/>
  <c r="AE92" i="1"/>
  <c r="AB163" i="1"/>
  <c r="AC163" i="1"/>
  <c r="AE163" i="1"/>
  <c r="AB159" i="1"/>
  <c r="AC159" i="1"/>
  <c r="AE159" i="1"/>
  <c r="AB160" i="1"/>
  <c r="AC160" i="1"/>
  <c r="AE160" i="1"/>
  <c r="AB172" i="1"/>
  <c r="AC172" i="1"/>
  <c r="AE172" i="1"/>
  <c r="AF172" i="1"/>
  <c r="AB173" i="1"/>
  <c r="AC173" i="1"/>
  <c r="AE173" i="1"/>
  <c r="AC95" i="1"/>
  <c r="AE95" i="1"/>
  <c r="AC94" i="1"/>
  <c r="AE94" i="1"/>
  <c r="AC59" i="1"/>
  <c r="AE59" i="1"/>
  <c r="AC102" i="1"/>
  <c r="AE102" i="1"/>
  <c r="AC101" i="1"/>
  <c r="AE101" i="1"/>
  <c r="AC100" i="1"/>
  <c r="AE100" i="1"/>
  <c r="AE24" i="1"/>
  <c r="AC24" i="1"/>
  <c r="AB24" i="1"/>
  <c r="AF60" i="1" l="1"/>
  <c r="AF62" i="1"/>
  <c r="AD68" i="1"/>
  <c r="AD62" i="1"/>
  <c r="AD63" i="1"/>
  <c r="AD60" i="1"/>
  <c r="AF69" i="1"/>
  <c r="AD69" i="1"/>
  <c r="AD52" i="1"/>
  <c r="AD49" i="1"/>
  <c r="AD67" i="1"/>
  <c r="AD46" i="1"/>
  <c r="AD42" i="1"/>
  <c r="AD50" i="1"/>
  <c r="AF67" i="1"/>
  <c r="AD41" i="1"/>
  <c r="AD54" i="1"/>
  <c r="AF63" i="1"/>
  <c r="AD51" i="1"/>
  <c r="AD47" i="1"/>
  <c r="AF49" i="1"/>
  <c r="AF48" i="1"/>
  <c r="AD48" i="1"/>
  <c r="AD45" i="1"/>
  <c r="AF52" i="1"/>
  <c r="AF50" i="1"/>
  <c r="AF54" i="1"/>
  <c r="AF51" i="1"/>
  <c r="AF112" i="1"/>
  <c r="AF157" i="1"/>
  <c r="AF103" i="1"/>
  <c r="AD103" i="1"/>
  <c r="AD55" i="1"/>
  <c r="AF177" i="1"/>
  <c r="AF179" i="1"/>
  <c r="AF130" i="1"/>
  <c r="AD179" i="1"/>
  <c r="AD178" i="1"/>
  <c r="AD112" i="1"/>
  <c r="AF178" i="1"/>
  <c r="AD177" i="1"/>
  <c r="AF128" i="1"/>
  <c r="AF129" i="1"/>
  <c r="AD151" i="1"/>
  <c r="AD157" i="1"/>
  <c r="AD130" i="1"/>
  <c r="AD129" i="1"/>
  <c r="AD128" i="1"/>
  <c r="AD44" i="1"/>
  <c r="AD138" i="1"/>
  <c r="AD159" i="1"/>
  <c r="AF140" i="1"/>
  <c r="AD140" i="1"/>
  <c r="AF142" i="1"/>
  <c r="AD142" i="1"/>
  <c r="AD97" i="1"/>
  <c r="AF145" i="1"/>
  <c r="AF97" i="1"/>
  <c r="AD145" i="1"/>
  <c r="AD92" i="1"/>
  <c r="AD160" i="1"/>
  <c r="AD163" i="1"/>
  <c r="AF24" i="1"/>
  <c r="AF160" i="1"/>
  <c r="AF159" i="1"/>
  <c r="AF163" i="1"/>
  <c r="AD172" i="1"/>
  <c r="AD173" i="1"/>
  <c r="AF173" i="1"/>
  <c r="AD24" i="1"/>
  <c r="AB20" i="1"/>
  <c r="AC20" i="1"/>
  <c r="AE20" i="1"/>
  <c r="AB134" i="1"/>
  <c r="AD134" i="1"/>
  <c r="AF134" i="1"/>
  <c r="AB133" i="1"/>
  <c r="AD133" i="1"/>
  <c r="AF133" i="1"/>
  <c r="AB132" i="1"/>
  <c r="AD132" i="1"/>
  <c r="AF132" i="1"/>
  <c r="AC134" i="1"/>
  <c r="AE134" i="1"/>
  <c r="AC133" i="1"/>
  <c r="AE133" i="1"/>
  <c r="AC132" i="1"/>
  <c r="AE132" i="1"/>
  <c r="AC113" i="1"/>
  <c r="AE113" i="1"/>
  <c r="AC111" i="1"/>
  <c r="AE111" i="1"/>
  <c r="AC110" i="1"/>
  <c r="AE110" i="1"/>
  <c r="AE180" i="1"/>
  <c r="AC180" i="1"/>
  <c r="AB180" i="1"/>
  <c r="AE105" i="1"/>
  <c r="AC105" i="1"/>
  <c r="AB105" i="1"/>
  <c r="AE121" i="1"/>
  <c r="AC121" i="1"/>
  <c r="AB121" i="1"/>
  <c r="AE119" i="1"/>
  <c r="AC119" i="1"/>
  <c r="AB119" i="1"/>
  <c r="AE114" i="1"/>
  <c r="AC114" i="1"/>
  <c r="AB114" i="1"/>
  <c r="AE185" i="1"/>
  <c r="AC185" i="1"/>
  <c r="AB185" i="1"/>
  <c r="AE183" i="1"/>
  <c r="AC183" i="1"/>
  <c r="AB183" i="1"/>
  <c r="AE25" i="1"/>
  <c r="AC25" i="1"/>
  <c r="AB25" i="1"/>
  <c r="AF21" i="1"/>
  <c r="AF22" i="1"/>
  <c r="AF27" i="1"/>
  <c r="AF28" i="1"/>
  <c r="AF29" i="1"/>
  <c r="AF43" i="1"/>
  <c r="AF77" i="1"/>
  <c r="AF79" i="1"/>
  <c r="AF80" i="1"/>
  <c r="AF81" i="1"/>
  <c r="AF82" i="1"/>
  <c r="AF83" i="1"/>
  <c r="AF84" i="1"/>
  <c r="AF85" i="1"/>
  <c r="AF86" i="1"/>
  <c r="AF87" i="1"/>
  <c r="AF88" i="1"/>
  <c r="AF89" i="1"/>
  <c r="AF90" i="1"/>
  <c r="AF91" i="1"/>
  <c r="AF93" i="1"/>
  <c r="AF136" i="1"/>
  <c r="AF139" i="1"/>
  <c r="AF149" i="1"/>
  <c r="AF150" i="1"/>
  <c r="AF152" i="1"/>
  <c r="AF171" i="1"/>
  <c r="AD21" i="1"/>
  <c r="AD79" i="1"/>
  <c r="AD80" i="1"/>
  <c r="AD81" i="1"/>
  <c r="AD82" i="1"/>
  <c r="AD83" i="1"/>
  <c r="AD84" i="1"/>
  <c r="AD85" i="1"/>
  <c r="AD86" i="1"/>
  <c r="AD87" i="1"/>
  <c r="AD88" i="1"/>
  <c r="AD89" i="1"/>
  <c r="AD90" i="1"/>
  <c r="AB188" i="1"/>
  <c r="AE187" i="1"/>
  <c r="AE188" i="1"/>
  <c r="AE189" i="1"/>
  <c r="AB8" i="1"/>
  <c r="AB9" i="1"/>
  <c r="AB10" i="1"/>
  <c r="AB11" i="1"/>
  <c r="AB12" i="1"/>
  <c r="AB13" i="1"/>
  <c r="AB14" i="1"/>
  <c r="AB15" i="1"/>
  <c r="AB16" i="1"/>
  <c r="AB17" i="1"/>
  <c r="AB18" i="1"/>
  <c r="AB19" i="1"/>
  <c r="AB21" i="1"/>
  <c r="AB22" i="1"/>
  <c r="AB23" i="1"/>
  <c r="AB26" i="1"/>
  <c r="AB27" i="1"/>
  <c r="AB28" i="1"/>
  <c r="AB29" i="1"/>
  <c r="AB30" i="1"/>
  <c r="AB31" i="1"/>
  <c r="AB32" i="1"/>
  <c r="AB33" i="1"/>
  <c r="AB34" i="1"/>
  <c r="AB35" i="1"/>
  <c r="AB36" i="1"/>
  <c r="AB37" i="1"/>
  <c r="AB38" i="1"/>
  <c r="AB39" i="1"/>
  <c r="AB40" i="1"/>
  <c r="AB43" i="1"/>
  <c r="AB58" i="1"/>
  <c r="AB61" i="1"/>
  <c r="AF68" i="1"/>
  <c r="AB70" i="1"/>
  <c r="AB71" i="1"/>
  <c r="AB72" i="1"/>
  <c r="AB73" i="1"/>
  <c r="AB74" i="1"/>
  <c r="AB75" i="1"/>
  <c r="AB76" i="1"/>
  <c r="AB77" i="1"/>
  <c r="AB78" i="1"/>
  <c r="AB79" i="1"/>
  <c r="AB80" i="1"/>
  <c r="AB81" i="1"/>
  <c r="AB82" i="1"/>
  <c r="AB83" i="1"/>
  <c r="AB84" i="1"/>
  <c r="AB85" i="1"/>
  <c r="AB86" i="1"/>
  <c r="AB87" i="1"/>
  <c r="AB88" i="1"/>
  <c r="AB89" i="1"/>
  <c r="AB90" i="1"/>
  <c r="AB91" i="1"/>
  <c r="AB93" i="1"/>
  <c r="AB96" i="1"/>
  <c r="AB98" i="1"/>
  <c r="AB99" i="1"/>
  <c r="AB104" i="1"/>
  <c r="AB106" i="1"/>
  <c r="AB107" i="1"/>
  <c r="AB108" i="1"/>
  <c r="AB109" i="1"/>
  <c r="AB115" i="1"/>
  <c r="AB116" i="1"/>
  <c r="AB117" i="1"/>
  <c r="AB118" i="1"/>
  <c r="AB120" i="1"/>
  <c r="AB122" i="1"/>
  <c r="AB123" i="1"/>
  <c r="AB124" i="1"/>
  <c r="AB125" i="1"/>
  <c r="AB126" i="1"/>
  <c r="AB127" i="1"/>
  <c r="AB131" i="1"/>
  <c r="AB136" i="1"/>
  <c r="AB139" i="1"/>
  <c r="AB137" i="1"/>
  <c r="AB141" i="1"/>
  <c r="AB143" i="1"/>
  <c r="AB144" i="1"/>
  <c r="AB146" i="1"/>
  <c r="AB147" i="1"/>
  <c r="AB148" i="1"/>
  <c r="AB149" i="1"/>
  <c r="AB150" i="1"/>
  <c r="AB152" i="1"/>
  <c r="AB153" i="1"/>
  <c r="AB154" i="1"/>
  <c r="AB155" i="1"/>
  <c r="AB156" i="1"/>
  <c r="AB158" i="1"/>
  <c r="AB161" i="1"/>
  <c r="AB162" i="1"/>
  <c r="AB164" i="1"/>
  <c r="AB165" i="1"/>
  <c r="AB166" i="1"/>
  <c r="AB167" i="1"/>
  <c r="AB168" i="1"/>
  <c r="AB169" i="1"/>
  <c r="AB170" i="1"/>
  <c r="AB171" i="1"/>
  <c r="AB174" i="1"/>
  <c r="AB175" i="1"/>
  <c r="AB176" i="1"/>
  <c r="AB181" i="1"/>
  <c r="AB182" i="1"/>
  <c r="AB184" i="1"/>
  <c r="AB186" i="1"/>
  <c r="AB187" i="1"/>
  <c r="AB189" i="1"/>
  <c r="AB7" i="1"/>
  <c r="AC187" i="1"/>
  <c r="AC188" i="1"/>
  <c r="AC189" i="1"/>
  <c r="AC71" i="1"/>
  <c r="AE71" i="1"/>
  <c r="AC21" i="1"/>
  <c r="AE21" i="1"/>
  <c r="AC15" i="1"/>
  <c r="AE15" i="1"/>
  <c r="AC16" i="1"/>
  <c r="AE16" i="1"/>
  <c r="AC17" i="1"/>
  <c r="AE17" i="1"/>
  <c r="AC18" i="1"/>
  <c r="AE18" i="1"/>
  <c r="AC19" i="1"/>
  <c r="AE19" i="1"/>
  <c r="AE31" i="1"/>
  <c r="AC31" i="1"/>
  <c r="AE28" i="1"/>
  <c r="AC28" i="1"/>
  <c r="AC158" i="1"/>
  <c r="AE158" i="1"/>
  <c r="AC152" i="1"/>
  <c r="AE152" i="1"/>
  <c r="AC72" i="1"/>
  <c r="AE72" i="1"/>
  <c r="AC73" i="1"/>
  <c r="AE73" i="1"/>
  <c r="AC61" i="1"/>
  <c r="AE61" i="1"/>
  <c r="AC70" i="1"/>
  <c r="AE70" i="1"/>
  <c r="AC43" i="1"/>
  <c r="AE43" i="1"/>
  <c r="AC175" i="1"/>
  <c r="AE175" i="1"/>
  <c r="AC156" i="1"/>
  <c r="AE156" i="1"/>
  <c r="AC150" i="1"/>
  <c r="AE150" i="1"/>
  <c r="AC11" i="1"/>
  <c r="AE11" i="1"/>
  <c r="AC12" i="1"/>
  <c r="AE12" i="1"/>
  <c r="AC13" i="1"/>
  <c r="AE13" i="1"/>
  <c r="AC14" i="1"/>
  <c r="AE14" i="1"/>
  <c r="AC77" i="1"/>
  <c r="AE77" i="1"/>
  <c r="AC78" i="1"/>
  <c r="AE78" i="1"/>
  <c r="AC90" i="1"/>
  <c r="AE90" i="1"/>
  <c r="AC89" i="1"/>
  <c r="AE89" i="1"/>
  <c r="AC88" i="1"/>
  <c r="AE88" i="1"/>
  <c r="AC87" i="1"/>
  <c r="AE87" i="1"/>
  <c r="AC86" i="1"/>
  <c r="AE86" i="1"/>
  <c r="AC85" i="1"/>
  <c r="AE85" i="1"/>
  <c r="AC84" i="1"/>
  <c r="AE84" i="1"/>
  <c r="AC83" i="1"/>
  <c r="AE83" i="1"/>
  <c r="AC82" i="1"/>
  <c r="AE82" i="1"/>
  <c r="AC81" i="1"/>
  <c r="AE81" i="1"/>
  <c r="AC80" i="1"/>
  <c r="AE80" i="1"/>
  <c r="AC79" i="1"/>
  <c r="AE79" i="1"/>
  <c r="AE74" i="1"/>
  <c r="AE75" i="1"/>
  <c r="AE76" i="1"/>
  <c r="AC76" i="1"/>
  <c r="AC75" i="1"/>
  <c r="AC74" i="1"/>
  <c r="AC182" i="1"/>
  <c r="AE182" i="1"/>
  <c r="AC181" i="1"/>
  <c r="AE181" i="1"/>
  <c r="AE106" i="1"/>
  <c r="AC106" i="1"/>
  <c r="AE126" i="1"/>
  <c r="AC126" i="1"/>
  <c r="AE127" i="1"/>
  <c r="AC127" i="1"/>
  <c r="AE143" i="1"/>
  <c r="AC143" i="1"/>
  <c r="AE9" i="1"/>
  <c r="AC9" i="1"/>
  <c r="AE7" i="1"/>
  <c r="AC7" i="1"/>
  <c r="AC22" i="1"/>
  <c r="AE22" i="1"/>
  <c r="AE23" i="1"/>
  <c r="AC23" i="1"/>
  <c r="AC8" i="1"/>
  <c r="AE8" i="1"/>
  <c r="AC10" i="1"/>
  <c r="AE10" i="1"/>
  <c r="AE146" i="1"/>
  <c r="AC146" i="1"/>
  <c r="AC186" i="1"/>
  <c r="AE186" i="1"/>
  <c r="AC184" i="1"/>
  <c r="AE184" i="1"/>
  <c r="AC58" i="1"/>
  <c r="AE58" i="1"/>
  <c r="AC26" i="1"/>
  <c r="AE26" i="1"/>
  <c r="AC37" i="1"/>
  <c r="AE37" i="1"/>
  <c r="AC39" i="1"/>
  <c r="AE39" i="1"/>
  <c r="AC35" i="1"/>
  <c r="AE35" i="1"/>
  <c r="AC33" i="1"/>
  <c r="AE33" i="1"/>
  <c r="AC167" i="1"/>
  <c r="AE167" i="1"/>
  <c r="AC170" i="1"/>
  <c r="AE170" i="1"/>
  <c r="AE161" i="1"/>
  <c r="AE162" i="1"/>
  <c r="AC162" i="1"/>
  <c r="AC161" i="1"/>
  <c r="AC154" i="1"/>
  <c r="AE154" i="1"/>
  <c r="AC171" i="1"/>
  <c r="AE171" i="1"/>
  <c r="AC174" i="1"/>
  <c r="AE174" i="1"/>
  <c r="AC176" i="1"/>
  <c r="AE176" i="1"/>
  <c r="AC149" i="1"/>
  <c r="AE149" i="1"/>
  <c r="AC153" i="1"/>
  <c r="AE153" i="1"/>
  <c r="AC155" i="1"/>
  <c r="AE155" i="1"/>
  <c r="AE124" i="1"/>
  <c r="AC124" i="1"/>
  <c r="AE120" i="1"/>
  <c r="AC120" i="1"/>
  <c r="AC169" i="1"/>
  <c r="AE169" i="1"/>
  <c r="AC168" i="1"/>
  <c r="AE168" i="1"/>
  <c r="AC165" i="1"/>
  <c r="AE165" i="1"/>
  <c r="AC166" i="1"/>
  <c r="AE166" i="1"/>
  <c r="AC164" i="1"/>
  <c r="AE164" i="1"/>
  <c r="AC30" i="1"/>
  <c r="AE30" i="1"/>
  <c r="AC36" i="1"/>
  <c r="AE36" i="1"/>
  <c r="AC38" i="1"/>
  <c r="AE38" i="1"/>
  <c r="AC29" i="1"/>
  <c r="AE29" i="1"/>
  <c r="AC32" i="1"/>
  <c r="AE32" i="1"/>
  <c r="AC34" i="1"/>
  <c r="AE34" i="1"/>
  <c r="AC40" i="1"/>
  <c r="AE40" i="1"/>
  <c r="AC27" i="1"/>
  <c r="AE27" i="1"/>
  <c r="AC136" i="1"/>
  <c r="AE136" i="1"/>
  <c r="AE122" i="1"/>
  <c r="AC122" i="1"/>
  <c r="AE118" i="1"/>
  <c r="AC118" i="1"/>
  <c r="AE109" i="1"/>
  <c r="AC109" i="1"/>
  <c r="AC137" i="1"/>
  <c r="AE137" i="1"/>
  <c r="AC144" i="1"/>
  <c r="AE144" i="1"/>
  <c r="AC147" i="1"/>
  <c r="AC148" i="1"/>
  <c r="AC139" i="1"/>
  <c r="AC141" i="1"/>
  <c r="AC125" i="1"/>
  <c r="AC91" i="1"/>
  <c r="AC93" i="1"/>
  <c r="AC96" i="1"/>
  <c r="AC98" i="1"/>
  <c r="AC99" i="1"/>
  <c r="AC107" i="1"/>
  <c r="AC108" i="1"/>
  <c r="AC117" i="1"/>
  <c r="AC131" i="1"/>
  <c r="AC104" i="1"/>
  <c r="AC115" i="1"/>
  <c r="AC116" i="1"/>
  <c r="AC123" i="1"/>
  <c r="AE99" i="1"/>
  <c r="AE108" i="1"/>
  <c r="AE104" i="1"/>
  <c r="AE115" i="1"/>
  <c r="AE116" i="1"/>
  <c r="AE123" i="1"/>
  <c r="AE91" i="1"/>
  <c r="AE96" i="1"/>
  <c r="AE125" i="1"/>
  <c r="AE93" i="1"/>
  <c r="AE98" i="1"/>
  <c r="AE107" i="1"/>
  <c r="AE117" i="1"/>
  <c r="AE131" i="1"/>
  <c r="AE147" i="1"/>
  <c r="AE148" i="1"/>
  <c r="AE141" i="1"/>
  <c r="AE139" i="1"/>
  <c r="AF26" i="1" l="1"/>
  <c r="AF180" i="1"/>
  <c r="AD20" i="1"/>
  <c r="AD26" i="1"/>
  <c r="AF182" i="1"/>
  <c r="AF181" i="1"/>
  <c r="AD182" i="1"/>
  <c r="AD181" i="1"/>
  <c r="AD180" i="1"/>
  <c r="AF121" i="1"/>
  <c r="AF119" i="1"/>
  <c r="AF105" i="1"/>
  <c r="AF114" i="1"/>
  <c r="AF185" i="1"/>
  <c r="AD105" i="1"/>
  <c r="AD121" i="1"/>
  <c r="AD119" i="1"/>
  <c r="AD114" i="1"/>
  <c r="AF25" i="1"/>
  <c r="AF183" i="1"/>
  <c r="AF61" i="1"/>
  <c r="AF71" i="1"/>
  <c r="AD117" i="1"/>
  <c r="AD186" i="1"/>
  <c r="AF98" i="1"/>
  <c r="AF19" i="1"/>
  <c r="AF99" i="1"/>
  <c r="AD75" i="1"/>
  <c r="AD136" i="1"/>
  <c r="AD99" i="1"/>
  <c r="AD154" i="1"/>
  <c r="AD36" i="1"/>
  <c r="AD61" i="1"/>
  <c r="AF96" i="1"/>
  <c r="AD7" i="1"/>
  <c r="AF7" i="1"/>
  <c r="AF156" i="1"/>
  <c r="AD34" i="1"/>
  <c r="AF120" i="1"/>
  <c r="AF32" i="1"/>
  <c r="AF187" i="1"/>
  <c r="AD71" i="1"/>
  <c r="AD189" i="1"/>
  <c r="AF106" i="1"/>
  <c r="AD127" i="1"/>
  <c r="AF162" i="1"/>
  <c r="AD77" i="1"/>
  <c r="AD76" i="1"/>
  <c r="AF161" i="1"/>
  <c r="AF72" i="1"/>
  <c r="AD35" i="1"/>
  <c r="AF37" i="1"/>
  <c r="AF166" i="1"/>
  <c r="AD98" i="1"/>
  <c r="AD37" i="1"/>
  <c r="AF165" i="1"/>
  <c r="AD137" i="1"/>
  <c r="AF164" i="1"/>
  <c r="AD188" i="1"/>
  <c r="AD27" i="1"/>
  <c r="AD139" i="1"/>
  <c r="AF75" i="1"/>
  <c r="AF74" i="1"/>
  <c r="AF125" i="1"/>
  <c r="AD131" i="1"/>
  <c r="AD72" i="1"/>
  <c r="AD123" i="1"/>
  <c r="AD22" i="1"/>
  <c r="AF73" i="1"/>
  <c r="AF144" i="1"/>
  <c r="AF38" i="1"/>
  <c r="AD146" i="1"/>
  <c r="AD122" i="1"/>
  <c r="AD185" i="1"/>
  <c r="AD116" i="1"/>
  <c r="AD144" i="1"/>
  <c r="AD38" i="1"/>
  <c r="AF146" i="1"/>
  <c r="AF36" i="1"/>
  <c r="AD118" i="1"/>
  <c r="AF188" i="1"/>
  <c r="AF126" i="1"/>
  <c r="AF70" i="1"/>
  <c r="AD124" i="1"/>
  <c r="AD152" i="1"/>
  <c r="AD58" i="1"/>
  <c r="AF186" i="1"/>
  <c r="AD120" i="1"/>
  <c r="AF155" i="1"/>
  <c r="AD183" i="1"/>
  <c r="AF175" i="1"/>
  <c r="AD175" i="1"/>
  <c r="AF15" i="1"/>
  <c r="AD15" i="1"/>
  <c r="AF124" i="1"/>
  <c r="AF122" i="1"/>
  <c r="AD115" i="1"/>
  <c r="AD174" i="1"/>
  <c r="AF18" i="1"/>
  <c r="AD12" i="1"/>
  <c r="AD19" i="1"/>
  <c r="AD13" i="1"/>
  <c r="AD149" i="1"/>
  <c r="AD150" i="1"/>
  <c r="AD18" i="1"/>
  <c r="AD171" i="1"/>
  <c r="AD109" i="1"/>
  <c r="AD33" i="1"/>
  <c r="AF11" i="1"/>
  <c r="AF123" i="1"/>
  <c r="AF116" i="1"/>
  <c r="AF35" i="1"/>
  <c r="AF17" i="1"/>
  <c r="AF170" i="1"/>
  <c r="AF143" i="1"/>
  <c r="AF108" i="1"/>
  <c r="AF10" i="1"/>
  <c r="AD17" i="1"/>
  <c r="AF169" i="1"/>
  <c r="AF107" i="1"/>
  <c r="AF31" i="1"/>
  <c r="AF9" i="1"/>
  <c r="AF176" i="1"/>
  <c r="AF39" i="1"/>
  <c r="AF16" i="1"/>
  <c r="AF168" i="1"/>
  <c r="AF30" i="1"/>
  <c r="AF8" i="1"/>
  <c r="AD176" i="1"/>
  <c r="AD39" i="1"/>
  <c r="AD16" i="1"/>
  <c r="AF167" i="1"/>
  <c r="AF141" i="1"/>
  <c r="AD29" i="1"/>
  <c r="AD28" i="1"/>
  <c r="AF78" i="1"/>
  <c r="AD158" i="1"/>
  <c r="AF58" i="1"/>
  <c r="AD104" i="1"/>
  <c r="AF40" i="1"/>
  <c r="AD40" i="1"/>
  <c r="AF147" i="1"/>
  <c r="AD155" i="1"/>
  <c r="AD78" i="1"/>
  <c r="AD25" i="1"/>
  <c r="AF137" i="1"/>
  <c r="AD148" i="1"/>
  <c r="AF184" i="1"/>
  <c r="AF189" i="1"/>
  <c r="AF154" i="1"/>
  <c r="AF131" i="1"/>
  <c r="AF76" i="1"/>
  <c r="AF148" i="1"/>
  <c r="AD43" i="1"/>
  <c r="AF117" i="1"/>
  <c r="AD147" i="1"/>
  <c r="AD184" i="1"/>
  <c r="AD153" i="1"/>
  <c r="AF127" i="1"/>
  <c r="AD141" i="1"/>
  <c r="AD32" i="1"/>
  <c r="AF158" i="1"/>
  <c r="AD31" i="1"/>
  <c r="AD108" i="1"/>
  <c r="AD187" i="1"/>
  <c r="AD156" i="1"/>
  <c r="AD74" i="1"/>
  <c r="AD23" i="1"/>
  <c r="AD107" i="1"/>
  <c r="AD30" i="1"/>
  <c r="AD96" i="1"/>
  <c r="AD73" i="1"/>
  <c r="AF153" i="1"/>
  <c r="AD106" i="1"/>
  <c r="AD126" i="1"/>
  <c r="AD70" i="1"/>
  <c r="AD170" i="1"/>
  <c r="AD125" i="1"/>
  <c r="AD93" i="1"/>
  <c r="AD169" i="1"/>
  <c r="AD167" i="1"/>
  <c r="AD91" i="1"/>
  <c r="AD165" i="1"/>
  <c r="AF118" i="1"/>
  <c r="AD164" i="1"/>
  <c r="AD162" i="1"/>
  <c r="AF104" i="1"/>
  <c r="AD161" i="1"/>
  <c r="AD168" i="1"/>
  <c r="AD166" i="1"/>
  <c r="AD8" i="1"/>
  <c r="AD14" i="1"/>
  <c r="AD143" i="1"/>
  <c r="AF23" i="1"/>
  <c r="AD11" i="1"/>
  <c r="AD10" i="1"/>
  <c r="AD9" i="1"/>
  <c r="AF174" i="1"/>
  <c r="AF115" i="1"/>
  <c r="AF34" i="1"/>
  <c r="AF14" i="1"/>
  <c r="AF13" i="1"/>
  <c r="AF109" i="1"/>
  <c r="AF33" i="1"/>
  <c r="AF1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Y6" authorId="0" shapeId="0" xr:uid="{164E70DC-A01C-41F4-96B8-6A83DC44747D}">
      <text>
        <r>
          <rPr>
            <b/>
            <sz val="9"/>
            <color indexed="81"/>
            <rFont val="Tahoma"/>
            <family val="2"/>
          </rPr>
          <t>Level 4 = h.264 4K
Level 6 = h.265 4K HDR</t>
        </r>
        <r>
          <rPr>
            <sz val="9"/>
            <color indexed="81"/>
            <rFont val="Tahoma"/>
            <family val="2"/>
          </rPr>
          <t xml:space="preserve">
</t>
        </r>
      </text>
    </comment>
    <comment ref="H33" authorId="0" shapeId="0" xr:uid="{6DA66D0D-1A66-439A-B53C-F3323B276386}">
      <text>
        <r>
          <rPr>
            <b/>
            <sz val="9"/>
            <color indexed="81"/>
            <rFont val="Tahoma"/>
            <family val="2"/>
          </rPr>
          <t>Theoretically possible via M.2 to PCIe slot conversion for a dGPU but quite difficult and not recommended</t>
        </r>
        <r>
          <rPr>
            <sz val="9"/>
            <color indexed="81"/>
            <rFont val="Tahoma"/>
            <family val="2"/>
          </rPr>
          <t xml:space="preserve">
</t>
        </r>
      </text>
    </comment>
    <comment ref="H35" authorId="0" shapeId="0" xr:uid="{27D6974C-9DD6-43DB-A4FB-A240DF78941B}">
      <text>
        <r>
          <rPr>
            <b/>
            <sz val="9"/>
            <color indexed="81"/>
            <rFont val="Tahoma"/>
            <family val="2"/>
          </rPr>
          <t>Theoretically possible via M.2 to PCIe slot conversion for a dGPU but quite difficult and not recommended</t>
        </r>
        <r>
          <rPr>
            <sz val="9"/>
            <color indexed="81"/>
            <rFont val="Tahoma"/>
            <family val="2"/>
          </rPr>
          <t xml:space="preserve">
</t>
        </r>
      </text>
    </comment>
    <comment ref="H36" authorId="0" shapeId="0" xr:uid="{D285C777-43E3-4B60-946F-157CABE85D5C}">
      <text>
        <r>
          <rPr>
            <b/>
            <sz val="9"/>
            <color indexed="81"/>
            <rFont val="Tahoma"/>
            <family val="2"/>
          </rPr>
          <t>Theoretically possible via M.2 to PCIe slot conversion for a dGPU but quite difficult and not recommended</t>
        </r>
        <r>
          <rPr>
            <sz val="9"/>
            <color indexed="81"/>
            <rFont val="Tahoma"/>
            <family val="2"/>
          </rPr>
          <t xml:space="preserve">
</t>
        </r>
      </text>
    </comment>
    <comment ref="H37" authorId="0" shapeId="0" xr:uid="{502E86D0-7FC3-43B0-B3DA-FDF5D6593677}">
      <text>
        <r>
          <rPr>
            <b/>
            <sz val="9"/>
            <color indexed="81"/>
            <rFont val="Tahoma"/>
            <family val="2"/>
          </rPr>
          <t>Theoretically possible via M.2 to PCIe slot conversion for a dGPU but quite difficult and not recommended</t>
        </r>
        <r>
          <rPr>
            <sz val="9"/>
            <color indexed="81"/>
            <rFont val="Tahoma"/>
            <family val="2"/>
          </rPr>
          <t xml:space="preserve">
</t>
        </r>
      </text>
    </comment>
    <comment ref="H38" authorId="0" shapeId="0" xr:uid="{F5E47E3B-9A45-431B-98F9-685B619C1683}">
      <text>
        <r>
          <rPr>
            <b/>
            <sz val="9"/>
            <color indexed="81"/>
            <rFont val="Tahoma"/>
            <family val="2"/>
          </rPr>
          <t>Theoretically possible via M.2 to PCIe slot conversion for a dGPU but quite difficult and not recommended</t>
        </r>
        <r>
          <rPr>
            <sz val="9"/>
            <color indexed="81"/>
            <rFont val="Tahoma"/>
            <family val="2"/>
          </rPr>
          <t xml:space="preserve">
</t>
        </r>
      </text>
    </comment>
    <comment ref="H39" authorId="0" shapeId="0" xr:uid="{23AE5FDE-FF5F-4F58-A346-D1AAD17ED707}">
      <text>
        <r>
          <rPr>
            <b/>
            <sz val="9"/>
            <color indexed="81"/>
            <rFont val="Tahoma"/>
            <family val="2"/>
          </rPr>
          <t>Theoretically possible via M.2 to PCIe slot conversion for a dGPU but quite difficult and not recommended</t>
        </r>
        <r>
          <rPr>
            <sz val="9"/>
            <color indexed="81"/>
            <rFont val="Tahoma"/>
            <family val="2"/>
          </rPr>
          <t xml:space="preserve">
</t>
        </r>
      </text>
    </comment>
    <comment ref="H40" authorId="0" shapeId="0" xr:uid="{E6A5516F-A46F-460F-A5A6-F09FA3B51107}">
      <text>
        <r>
          <rPr>
            <b/>
            <sz val="9"/>
            <color indexed="81"/>
            <rFont val="Tahoma"/>
            <family val="2"/>
          </rPr>
          <t>Theoretically possible via M.2 to PCIe slot conversion for a dGPU but quite difficult and not recommended</t>
        </r>
        <r>
          <rPr>
            <sz val="9"/>
            <color indexed="81"/>
            <rFont val="Tahoma"/>
            <family val="2"/>
          </rPr>
          <t xml:space="preserve">
</t>
        </r>
      </text>
    </comment>
    <comment ref="P71" authorId="0" shapeId="0" xr:uid="{B0DAF6B4-8BFC-4E24-BA74-42986B7357C5}">
      <text>
        <r>
          <rPr>
            <sz val="9"/>
            <color indexed="81"/>
            <rFont val="Tahoma"/>
            <family val="2"/>
          </rPr>
          <t xml:space="preserve">330x66 GPU capacity with 400W power budget
</t>
        </r>
      </text>
    </comment>
    <comment ref="Q71" authorId="0" shapeId="0" xr:uid="{C47A4F07-E1F9-4F59-9370-DB089096B173}">
      <text>
        <r>
          <rPr>
            <b/>
            <sz val="9"/>
            <color indexed="81"/>
            <rFont val="Tahoma"/>
            <family val="2"/>
          </rPr>
          <t>Lane count unstated</t>
        </r>
        <r>
          <rPr>
            <sz val="9"/>
            <color indexed="81"/>
            <rFont val="Tahoma"/>
            <family val="2"/>
          </rPr>
          <t xml:space="preserve">
</t>
        </r>
      </text>
    </comment>
    <comment ref="H99" authorId="0" shapeId="0" xr:uid="{3504308D-4227-413F-A3E1-6AA605F85110}">
      <text>
        <r>
          <rPr>
            <sz val="9"/>
            <color indexed="81"/>
            <rFont val="Tahoma"/>
            <family val="2"/>
          </rPr>
          <t xml:space="preserve">Possible via dGPU in a PCIe slot but not recommended
</t>
        </r>
      </text>
    </comment>
    <comment ref="H105" authorId="0" shapeId="0" xr:uid="{97723CEB-4A48-4E99-A6C0-22EFFA40377E}">
      <text>
        <r>
          <rPr>
            <sz val="9"/>
            <color indexed="81"/>
            <rFont val="Tahoma"/>
            <family val="2"/>
          </rPr>
          <t xml:space="preserve">Possible via dGPU in a PCIe slot but not recommended
</t>
        </r>
      </text>
    </comment>
    <comment ref="H106" authorId="0" shapeId="0" xr:uid="{2664CD01-4718-4659-A6B6-9F4E779A658A}">
      <text>
        <r>
          <rPr>
            <sz val="9"/>
            <color indexed="81"/>
            <rFont val="Tahoma"/>
            <family val="2"/>
          </rPr>
          <t xml:space="preserve">Possible via dGPU in a PCIe slot but not recommended
</t>
        </r>
      </text>
    </comment>
    <comment ref="H107" authorId="0" shapeId="0" xr:uid="{BE0FD437-2BAE-4DA6-9BD8-4D12EE895C50}">
      <text>
        <r>
          <rPr>
            <sz val="9"/>
            <color indexed="81"/>
            <rFont val="Tahoma"/>
            <family val="2"/>
          </rPr>
          <t xml:space="preserve">Possible via dGPU in a PCIe slot but not recommended
</t>
        </r>
      </text>
    </comment>
    <comment ref="H108" authorId="0" shapeId="0" xr:uid="{737CFC90-B596-4E66-9F8F-C6FC6847F86B}">
      <text>
        <r>
          <rPr>
            <sz val="9"/>
            <color indexed="81"/>
            <rFont val="Tahoma"/>
            <family val="2"/>
          </rPr>
          <t xml:space="preserve">Possible via dGPU in a PCIe slot but not recommended
</t>
        </r>
      </text>
    </comment>
    <comment ref="H109" authorId="0" shapeId="0" xr:uid="{7256F6F4-BF7D-4CA4-951F-FE9A71F56038}">
      <text>
        <r>
          <rPr>
            <sz val="9"/>
            <color indexed="81"/>
            <rFont val="Tahoma"/>
            <family val="2"/>
          </rPr>
          <t xml:space="preserve">Possible via dGPU in a PCIe slot but not recommended
</t>
        </r>
      </text>
    </comment>
    <comment ref="H125" authorId="0" shapeId="0" xr:uid="{7FD9A73A-3ABB-4440-A519-DBAEC1912250}">
      <text>
        <r>
          <rPr>
            <sz val="9"/>
            <color indexed="81"/>
            <rFont val="Tahoma"/>
            <family val="2"/>
          </rPr>
          <t xml:space="preserve">Possible via dGPU in a PCIe slot but not recommended
</t>
        </r>
      </text>
    </comment>
    <comment ref="H132" authorId="0" shapeId="0" xr:uid="{AEC68962-CCC2-40A0-A009-43DBDC4E9EB8}">
      <text>
        <r>
          <rPr>
            <sz val="9"/>
            <color indexed="81"/>
            <rFont val="Tahoma"/>
            <family val="2"/>
          </rPr>
          <t xml:space="preserve">Possible via dGPU in a PCIe slot but not recommended
</t>
        </r>
      </text>
    </comment>
    <comment ref="H133" authorId="0" shapeId="0" xr:uid="{75E38EF7-EF5B-489B-A237-9048F3D9C79C}">
      <text>
        <r>
          <rPr>
            <sz val="9"/>
            <color indexed="81"/>
            <rFont val="Tahoma"/>
            <family val="2"/>
          </rPr>
          <t xml:space="preserve">Possible via dGPU in a PCIe slot but not recommended
</t>
        </r>
      </text>
    </comment>
    <comment ref="H134" authorId="0" shapeId="0" xr:uid="{96FB627D-7746-407D-BAC8-50907F7204AF}">
      <text>
        <r>
          <rPr>
            <sz val="9"/>
            <color indexed="81"/>
            <rFont val="Tahoma"/>
            <family val="2"/>
          </rPr>
          <t xml:space="preserve">Possible via dGPU in a PCIe slot but not recommended
</t>
        </r>
      </text>
    </comment>
    <comment ref="H135" authorId="0" shapeId="0" xr:uid="{EFA404CC-C36C-46C5-8A3D-7EA67EDDDD24}">
      <text>
        <r>
          <rPr>
            <sz val="9"/>
            <color indexed="81"/>
            <rFont val="Tahoma"/>
            <family val="2"/>
          </rPr>
          <t xml:space="preserve">Possible via dGPU in a PCIe slot but not recommended
</t>
        </r>
      </text>
    </comment>
    <comment ref="H149" authorId="0" shapeId="0" xr:uid="{F5FD512D-EE3F-4A85-B554-96D4F752A6A9}">
      <text>
        <r>
          <rPr>
            <b/>
            <sz val="9"/>
            <color indexed="81"/>
            <rFont val="Tahoma"/>
            <family val="2"/>
          </rPr>
          <t>Theoretically possible via M.2 to PCIe slot conversion for a dGPU but quite difficult and not recommended</t>
        </r>
        <r>
          <rPr>
            <sz val="9"/>
            <color indexed="81"/>
            <rFont val="Tahoma"/>
            <family val="2"/>
          </rPr>
          <t xml:space="preserve">
</t>
        </r>
      </text>
    </comment>
    <comment ref="H153" authorId="0" shapeId="0" xr:uid="{FB3BB7A7-6FBC-402C-BF16-7A132E6E4C45}">
      <text>
        <r>
          <rPr>
            <b/>
            <sz val="9"/>
            <color indexed="81"/>
            <rFont val="Tahoma"/>
            <family val="2"/>
          </rPr>
          <t>Theoretically possible via M.2 to PCIe slot conversion for a dGPU but quite difficult and not recommended</t>
        </r>
        <r>
          <rPr>
            <sz val="9"/>
            <color indexed="81"/>
            <rFont val="Tahoma"/>
            <family val="2"/>
          </rPr>
          <t xml:space="preserve">
</t>
        </r>
      </text>
    </comment>
    <comment ref="H155" authorId="0" shapeId="0" xr:uid="{1C1AA5D0-BCD4-40B5-A3DA-80FABF3BE07B}">
      <text>
        <r>
          <rPr>
            <b/>
            <sz val="9"/>
            <color indexed="81"/>
            <rFont val="Tahoma"/>
            <family val="2"/>
          </rPr>
          <t>Theoretically possible via M.2 to PCIe slot conversion for a dGPU but quite difficult and not recommended</t>
        </r>
        <r>
          <rPr>
            <sz val="9"/>
            <color indexed="81"/>
            <rFont val="Tahoma"/>
            <family val="2"/>
          </rPr>
          <t xml:space="preserve">
</t>
        </r>
      </text>
    </comment>
    <comment ref="H164" authorId="0" shapeId="0" xr:uid="{1A1FF698-EF7E-4CFE-9C6C-FA355154BC4F}">
      <text>
        <r>
          <rPr>
            <b/>
            <sz val="9"/>
            <color indexed="81"/>
            <rFont val="Tahoma"/>
            <family val="2"/>
          </rPr>
          <t>Theoretically possible via M.2 to PCIe slot conversion for a dGPU but quite difficult and not recommended</t>
        </r>
        <r>
          <rPr>
            <sz val="9"/>
            <color indexed="81"/>
            <rFont val="Tahoma"/>
            <family val="2"/>
          </rPr>
          <t xml:space="preserve">
</t>
        </r>
      </text>
    </comment>
    <comment ref="H165" authorId="0" shapeId="0" xr:uid="{ECAB9F33-88B9-4278-BAEF-83396583BA41}">
      <text>
        <r>
          <rPr>
            <b/>
            <sz val="9"/>
            <color indexed="81"/>
            <rFont val="Tahoma"/>
            <family val="2"/>
          </rPr>
          <t>Theoretically possible via M.2 to PCIe slot conversion for a dGPU but quite difficult and not recommended</t>
        </r>
        <r>
          <rPr>
            <sz val="9"/>
            <color indexed="81"/>
            <rFont val="Tahoma"/>
            <family val="2"/>
          </rPr>
          <t xml:space="preserve">
</t>
        </r>
      </text>
    </comment>
    <comment ref="H166" authorId="0" shapeId="0" xr:uid="{D5F0C4D6-DD78-402F-836F-8360D2293B56}">
      <text>
        <r>
          <rPr>
            <b/>
            <sz val="9"/>
            <color indexed="81"/>
            <rFont val="Tahoma"/>
            <family val="2"/>
          </rPr>
          <t>Theoretically possible via M.2 to PCIe slot conversion for a dGPU but quite difficult and not recommended</t>
        </r>
        <r>
          <rPr>
            <sz val="9"/>
            <color indexed="81"/>
            <rFont val="Tahoma"/>
            <family val="2"/>
          </rPr>
          <t xml:space="preserve">
</t>
        </r>
      </text>
    </comment>
    <comment ref="H167" authorId="0" shapeId="0" xr:uid="{9A37D98A-1074-476E-9985-5ECF5A209B14}">
      <text>
        <r>
          <rPr>
            <b/>
            <sz val="9"/>
            <color indexed="81"/>
            <rFont val="Tahoma"/>
            <family val="2"/>
          </rPr>
          <t>Theoretically possible via M.2 to PCIe slot conversion for a dGPU but quite difficult and not recommended</t>
        </r>
        <r>
          <rPr>
            <sz val="9"/>
            <color indexed="81"/>
            <rFont val="Tahoma"/>
            <family val="2"/>
          </rPr>
          <t xml:space="preserve">
</t>
        </r>
      </text>
    </comment>
    <comment ref="H168" authorId="0" shapeId="0" xr:uid="{357FDDFE-7796-4EED-85F6-DABA205A95FE}">
      <text>
        <r>
          <rPr>
            <b/>
            <sz val="9"/>
            <color indexed="81"/>
            <rFont val="Tahoma"/>
            <family val="2"/>
          </rPr>
          <t>Theoretically possible via M.2 to PCIe slot conversion for a dGPU but quite difficult and not recommended</t>
        </r>
        <r>
          <rPr>
            <sz val="9"/>
            <color indexed="81"/>
            <rFont val="Tahoma"/>
            <family val="2"/>
          </rPr>
          <t xml:space="preserve">
</t>
        </r>
      </text>
    </comment>
    <comment ref="H169" authorId="0" shapeId="0" xr:uid="{C5710A95-728D-4480-9B83-5BF125C2F086}">
      <text>
        <r>
          <rPr>
            <b/>
            <sz val="9"/>
            <color indexed="81"/>
            <rFont val="Tahoma"/>
            <family val="2"/>
          </rPr>
          <t>Theoretically possible via M.2 to PCIe slot conversion for a dGPU but quite difficult and not recommended</t>
        </r>
        <r>
          <rPr>
            <sz val="9"/>
            <color indexed="81"/>
            <rFont val="Tahoma"/>
            <family val="2"/>
          </rPr>
          <t xml:space="preserve">
</t>
        </r>
      </text>
    </comment>
    <comment ref="C189" authorId="0" shapeId="0" xr:uid="{CB9713C7-DBD6-46E0-8C8D-788ECAB22215}">
      <text>
        <r>
          <rPr>
            <sz val="9"/>
            <color indexed="81"/>
            <rFont val="Tahoma"/>
            <family val="2"/>
          </rPr>
          <t xml:space="preserve">Includes RTX Pro 2000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G28" authorId="0" shapeId="0" xr:uid="{7682C82C-4D58-4613-8F8E-BAAAFD411E77}">
      <text>
        <r>
          <rPr>
            <b/>
            <sz val="9"/>
            <color indexed="81"/>
            <rFont val="Tahoma"/>
            <family val="2"/>
          </rPr>
          <t>Theoretically possible via M.2 to PCIe slot conversion for a dGPU but quite difficult and not recommended</t>
        </r>
        <r>
          <rPr>
            <sz val="9"/>
            <color indexed="81"/>
            <rFont val="Tahoma"/>
            <family val="2"/>
          </rPr>
          <t xml:space="preserve">
</t>
        </r>
      </text>
    </comment>
    <comment ref="G30" authorId="0" shapeId="0" xr:uid="{854CA6D4-5097-48FF-9854-FA160B201C89}">
      <text>
        <r>
          <rPr>
            <b/>
            <sz val="9"/>
            <color indexed="81"/>
            <rFont val="Tahoma"/>
            <family val="2"/>
          </rPr>
          <t>Theoretically possible via M.2 to PCIe slot conversion for a dGPU but quite difficult and not recommended</t>
        </r>
        <r>
          <rPr>
            <sz val="9"/>
            <color indexed="81"/>
            <rFont val="Tahoma"/>
            <family val="2"/>
          </rPr>
          <t xml:space="preserve">
</t>
        </r>
      </text>
    </comment>
    <comment ref="G31" authorId="0" shapeId="0" xr:uid="{6729B4AE-3BC8-4A25-A313-0E93C14B508C}">
      <text>
        <r>
          <rPr>
            <b/>
            <sz val="9"/>
            <color indexed="81"/>
            <rFont val="Tahoma"/>
            <family val="2"/>
          </rPr>
          <t>Theoretically possible via M.2 to PCIe slot conversion for a dGPU but quite difficult and not recommended</t>
        </r>
        <r>
          <rPr>
            <sz val="9"/>
            <color indexed="81"/>
            <rFont val="Tahoma"/>
            <family val="2"/>
          </rPr>
          <t xml:space="preserve">
</t>
        </r>
      </text>
    </comment>
    <comment ref="G32" authorId="0" shapeId="0" xr:uid="{C3C35F07-EB3E-4A6B-8985-80F6AD926825}">
      <text>
        <r>
          <rPr>
            <b/>
            <sz val="9"/>
            <color indexed="81"/>
            <rFont val="Tahoma"/>
            <family val="2"/>
          </rPr>
          <t>Theoretically possible via M.2 to PCIe slot conversion for a dGPU but quite difficult and not recommended</t>
        </r>
        <r>
          <rPr>
            <sz val="9"/>
            <color indexed="81"/>
            <rFont val="Tahoma"/>
            <family val="2"/>
          </rPr>
          <t xml:space="preserve">
</t>
        </r>
      </text>
    </comment>
    <comment ref="G33" authorId="0" shapeId="0" xr:uid="{0A9A9A64-05BE-4A7E-9E58-1BD6B23EA35C}">
      <text>
        <r>
          <rPr>
            <b/>
            <sz val="9"/>
            <color indexed="81"/>
            <rFont val="Tahoma"/>
            <family val="2"/>
          </rPr>
          <t>Theoretically possible via M.2 to PCIe slot conversion for a dGPU but quite difficult and not recommended</t>
        </r>
        <r>
          <rPr>
            <sz val="9"/>
            <color indexed="81"/>
            <rFont val="Tahoma"/>
            <family val="2"/>
          </rPr>
          <t xml:space="preserve">
</t>
        </r>
      </text>
    </comment>
    <comment ref="G34" authorId="0" shapeId="0" xr:uid="{18612371-2ACF-4E0F-8D0C-959B786C481C}">
      <text>
        <r>
          <rPr>
            <b/>
            <sz val="9"/>
            <color indexed="81"/>
            <rFont val="Tahoma"/>
            <family val="2"/>
          </rPr>
          <t>Theoretically possible via M.2 to PCIe slot conversion for a dGPU but quite difficult and not recommended</t>
        </r>
        <r>
          <rPr>
            <sz val="9"/>
            <color indexed="81"/>
            <rFont val="Tahoma"/>
            <family val="2"/>
          </rPr>
          <t xml:space="preserve">
</t>
        </r>
      </text>
    </comment>
    <comment ref="G35" authorId="0" shapeId="0" xr:uid="{38D5D42D-E6AA-4B05-8039-FA0BFB033773}">
      <text>
        <r>
          <rPr>
            <b/>
            <sz val="9"/>
            <color indexed="81"/>
            <rFont val="Tahoma"/>
            <family val="2"/>
          </rPr>
          <t>Theoretically possible via M.2 to PCIe slot conversion for a dGPU but quite difficult and not recommended</t>
        </r>
        <r>
          <rPr>
            <sz val="9"/>
            <color indexed="81"/>
            <rFont val="Tahoma"/>
            <family val="2"/>
          </rPr>
          <t xml:space="preserve">
</t>
        </r>
      </text>
    </comment>
    <comment ref="O66" authorId="0" shapeId="0" xr:uid="{1FE6C878-D5D5-45D6-86A0-4F316F07B6B4}">
      <text>
        <r>
          <rPr>
            <sz val="9"/>
            <color indexed="81"/>
            <rFont val="Tahoma"/>
            <family val="2"/>
          </rPr>
          <t xml:space="preserve">330x66 GPU capacity with 400W power budget
</t>
        </r>
      </text>
    </comment>
    <comment ref="P66" authorId="0" shapeId="0" xr:uid="{6F2B70D8-9041-46CA-AB88-30144B826DE4}">
      <text>
        <r>
          <rPr>
            <b/>
            <sz val="9"/>
            <color indexed="81"/>
            <rFont val="Tahoma"/>
            <family val="2"/>
          </rPr>
          <t>Lane count unstated</t>
        </r>
        <r>
          <rPr>
            <sz val="9"/>
            <color indexed="81"/>
            <rFont val="Tahoma"/>
            <family val="2"/>
          </rPr>
          <t xml:space="preserve">
</t>
        </r>
      </text>
    </comment>
    <comment ref="G94" authorId="0" shapeId="0" xr:uid="{7ECF02D7-4139-49A0-972B-A347810DAF8C}">
      <text>
        <r>
          <rPr>
            <sz val="9"/>
            <color indexed="81"/>
            <rFont val="Tahoma"/>
            <family val="2"/>
          </rPr>
          <t xml:space="preserve">Possible via dGPU in a PCIe slot but not recommended
</t>
        </r>
      </text>
    </comment>
    <comment ref="G100" authorId="0" shapeId="0" xr:uid="{458D4375-E5F9-4554-A4A6-3B288A34FEAA}">
      <text>
        <r>
          <rPr>
            <sz val="9"/>
            <color indexed="81"/>
            <rFont val="Tahoma"/>
            <family val="2"/>
          </rPr>
          <t xml:space="preserve">Possible via dGPU in a PCIe slot but not recommended
</t>
        </r>
      </text>
    </comment>
    <comment ref="G101" authorId="0" shapeId="0" xr:uid="{63E01546-D828-4B71-A637-371CBC3A34AB}">
      <text>
        <r>
          <rPr>
            <sz val="9"/>
            <color indexed="81"/>
            <rFont val="Tahoma"/>
            <family val="2"/>
          </rPr>
          <t xml:space="preserve">Possible via dGPU in a PCIe slot but not recommended
</t>
        </r>
      </text>
    </comment>
    <comment ref="G102" authorId="0" shapeId="0" xr:uid="{0CD67B75-42F9-435A-831F-4A6AD226B675}">
      <text>
        <r>
          <rPr>
            <sz val="9"/>
            <color indexed="81"/>
            <rFont val="Tahoma"/>
            <family val="2"/>
          </rPr>
          <t xml:space="preserve">Possible via dGPU in a PCIe slot but not recommended
</t>
        </r>
      </text>
    </comment>
    <comment ref="G103" authorId="0" shapeId="0" xr:uid="{7C0FDFA2-41C2-4BFC-BDC4-D9FBECBD115C}">
      <text>
        <r>
          <rPr>
            <sz val="9"/>
            <color indexed="81"/>
            <rFont val="Tahoma"/>
            <family val="2"/>
          </rPr>
          <t xml:space="preserve">Possible via dGPU in a PCIe slot but not recommended
</t>
        </r>
      </text>
    </comment>
    <comment ref="G104" authorId="0" shapeId="0" xr:uid="{22442AB2-9BF4-4E77-B1D8-EFC3E9E32BFA}">
      <text>
        <r>
          <rPr>
            <sz val="9"/>
            <color indexed="81"/>
            <rFont val="Tahoma"/>
            <family val="2"/>
          </rPr>
          <t xml:space="preserve">Possible via dGPU in a PCIe slot but not recommended
</t>
        </r>
      </text>
    </comment>
    <comment ref="G120" authorId="0" shapeId="0" xr:uid="{73C819D2-F3CB-4B25-839B-3B7E931E3608}">
      <text>
        <r>
          <rPr>
            <sz val="9"/>
            <color indexed="81"/>
            <rFont val="Tahoma"/>
            <family val="2"/>
          </rPr>
          <t xml:space="preserve">Possible via dGPU in a PCIe slot but not recommended
</t>
        </r>
      </text>
    </comment>
    <comment ref="G127" authorId="0" shapeId="0" xr:uid="{08232942-206F-4F9E-AC33-307898E4CA4C}">
      <text>
        <r>
          <rPr>
            <sz val="9"/>
            <color indexed="81"/>
            <rFont val="Tahoma"/>
            <family val="2"/>
          </rPr>
          <t xml:space="preserve">Possible via dGPU in a PCIe slot but not recommended
</t>
        </r>
      </text>
    </comment>
    <comment ref="G128" authorId="0" shapeId="0" xr:uid="{79173B2F-E08B-4AD0-9EDA-C9D41219F211}">
      <text>
        <r>
          <rPr>
            <sz val="9"/>
            <color indexed="81"/>
            <rFont val="Tahoma"/>
            <family val="2"/>
          </rPr>
          <t xml:space="preserve">Possible via dGPU in a PCIe slot but not recommended
</t>
        </r>
      </text>
    </comment>
    <comment ref="G129" authorId="0" shapeId="0" xr:uid="{9D07CECB-73A7-48CA-A22F-D6A67E875572}">
      <text>
        <r>
          <rPr>
            <sz val="9"/>
            <color indexed="81"/>
            <rFont val="Tahoma"/>
            <family val="2"/>
          </rPr>
          <t xml:space="preserve">Possible via dGPU in a PCIe slot but not recommended
</t>
        </r>
      </text>
    </comment>
    <comment ref="G130" authorId="0" shapeId="0" xr:uid="{3DE4D9C3-3970-4C4A-A3DB-7F483460A37B}">
      <text>
        <r>
          <rPr>
            <sz val="9"/>
            <color indexed="81"/>
            <rFont val="Tahoma"/>
            <family val="2"/>
          </rPr>
          <t xml:space="preserve">Possible via dGPU in a PCIe slot but not recommended
</t>
        </r>
      </text>
    </comment>
    <comment ref="G144" authorId="0" shapeId="0" xr:uid="{E40B0210-D6E6-479E-89FB-116B788503E8}">
      <text>
        <r>
          <rPr>
            <b/>
            <sz val="9"/>
            <color indexed="81"/>
            <rFont val="Tahoma"/>
            <family val="2"/>
          </rPr>
          <t>Theoretically possible via M.2 to PCIe slot conversion for a dGPU but quite difficult and not recommended</t>
        </r>
        <r>
          <rPr>
            <sz val="9"/>
            <color indexed="81"/>
            <rFont val="Tahoma"/>
            <family val="2"/>
          </rPr>
          <t xml:space="preserve">
</t>
        </r>
      </text>
    </comment>
    <comment ref="G148" authorId="0" shapeId="0" xr:uid="{FEADC632-C749-45E5-8235-B1FAEA3B018A}">
      <text>
        <r>
          <rPr>
            <b/>
            <sz val="9"/>
            <color indexed="81"/>
            <rFont val="Tahoma"/>
            <family val="2"/>
          </rPr>
          <t>Theoretically possible via M.2 to PCIe slot conversion for a dGPU but quite difficult and not recommended</t>
        </r>
        <r>
          <rPr>
            <sz val="9"/>
            <color indexed="81"/>
            <rFont val="Tahoma"/>
            <family val="2"/>
          </rPr>
          <t xml:space="preserve">
</t>
        </r>
      </text>
    </comment>
    <comment ref="G150" authorId="0" shapeId="0" xr:uid="{A0C53775-22D6-41C6-9FFE-6E144B16BB2A}">
      <text>
        <r>
          <rPr>
            <b/>
            <sz val="9"/>
            <color indexed="81"/>
            <rFont val="Tahoma"/>
            <family val="2"/>
          </rPr>
          <t>Theoretically possible via M.2 to PCIe slot conversion for a dGPU but quite difficult and not recommended</t>
        </r>
        <r>
          <rPr>
            <sz val="9"/>
            <color indexed="81"/>
            <rFont val="Tahoma"/>
            <family val="2"/>
          </rPr>
          <t xml:space="preserve">
</t>
        </r>
      </text>
    </comment>
    <comment ref="G159" authorId="0" shapeId="0" xr:uid="{F2B5E54A-9305-4744-A75C-46C4213C78EE}">
      <text>
        <r>
          <rPr>
            <b/>
            <sz val="9"/>
            <color indexed="81"/>
            <rFont val="Tahoma"/>
            <family val="2"/>
          </rPr>
          <t>Theoretically possible via M.2 to PCIe slot conversion for a dGPU but quite difficult and not recommended</t>
        </r>
        <r>
          <rPr>
            <sz val="9"/>
            <color indexed="81"/>
            <rFont val="Tahoma"/>
            <family val="2"/>
          </rPr>
          <t xml:space="preserve">
</t>
        </r>
      </text>
    </comment>
    <comment ref="G160" authorId="0" shapeId="0" xr:uid="{F5B22CDB-9FAE-4299-AD06-71215A8D3900}">
      <text>
        <r>
          <rPr>
            <b/>
            <sz val="9"/>
            <color indexed="81"/>
            <rFont val="Tahoma"/>
            <family val="2"/>
          </rPr>
          <t>Theoretically possible via M.2 to PCIe slot conversion for a dGPU but quite difficult and not recommended</t>
        </r>
        <r>
          <rPr>
            <sz val="9"/>
            <color indexed="81"/>
            <rFont val="Tahoma"/>
            <family val="2"/>
          </rPr>
          <t xml:space="preserve">
</t>
        </r>
      </text>
    </comment>
    <comment ref="G161" authorId="0" shapeId="0" xr:uid="{06ECE26E-33A9-4D01-B6D6-DE0B12AC5D00}">
      <text>
        <r>
          <rPr>
            <b/>
            <sz val="9"/>
            <color indexed="81"/>
            <rFont val="Tahoma"/>
            <family val="2"/>
          </rPr>
          <t>Theoretically possible via M.2 to PCIe slot conversion for a dGPU but quite difficult and not recommended</t>
        </r>
        <r>
          <rPr>
            <sz val="9"/>
            <color indexed="81"/>
            <rFont val="Tahoma"/>
            <family val="2"/>
          </rPr>
          <t xml:space="preserve">
</t>
        </r>
      </text>
    </comment>
    <comment ref="G162" authorId="0" shapeId="0" xr:uid="{754E2026-DC0F-4AAB-8641-EDAC4E4B022F}">
      <text>
        <r>
          <rPr>
            <b/>
            <sz val="9"/>
            <color indexed="81"/>
            <rFont val="Tahoma"/>
            <family val="2"/>
          </rPr>
          <t>Theoretically possible via M.2 to PCIe slot conversion for a dGPU but quite difficult and not recommended</t>
        </r>
        <r>
          <rPr>
            <sz val="9"/>
            <color indexed="81"/>
            <rFont val="Tahoma"/>
            <family val="2"/>
          </rPr>
          <t xml:space="preserve">
</t>
        </r>
      </text>
    </comment>
    <comment ref="G163" authorId="0" shapeId="0" xr:uid="{819C94A3-B5A8-48B3-A22C-2E81426C3C28}">
      <text>
        <r>
          <rPr>
            <b/>
            <sz val="9"/>
            <color indexed="81"/>
            <rFont val="Tahoma"/>
            <family val="2"/>
          </rPr>
          <t>Theoretically possible via M.2 to PCIe slot conversion for a dGPU but quite difficult and not recommended</t>
        </r>
        <r>
          <rPr>
            <sz val="9"/>
            <color indexed="81"/>
            <rFont val="Tahoma"/>
            <family val="2"/>
          </rPr>
          <t xml:space="preserve">
</t>
        </r>
      </text>
    </comment>
    <comment ref="G164" authorId="0" shapeId="0" xr:uid="{03EAD74E-152D-4E7C-8220-A7387F0EBBE5}">
      <text>
        <r>
          <rPr>
            <b/>
            <sz val="9"/>
            <color indexed="81"/>
            <rFont val="Tahoma"/>
            <family val="2"/>
          </rPr>
          <t>Theoretically possible via M.2 to PCIe slot conversion for a dGPU but quite difficult and not recommended</t>
        </r>
        <r>
          <rPr>
            <sz val="9"/>
            <color indexed="81"/>
            <rFont val="Tahoma"/>
            <family val="2"/>
          </rPr>
          <t xml:space="preserve">
</t>
        </r>
      </text>
    </comment>
    <comment ref="B184" authorId="0" shapeId="0" xr:uid="{81A87890-4AA1-4E89-8A9C-4301DF49F5DF}">
      <text>
        <r>
          <rPr>
            <sz val="9"/>
            <color indexed="81"/>
            <rFont val="Tahoma"/>
            <family val="2"/>
          </rPr>
          <t xml:space="preserve">Includes RTX Pro 2000
</t>
        </r>
      </text>
    </comment>
  </commentList>
</comments>
</file>

<file path=xl/sharedStrings.xml><?xml version="1.0" encoding="utf-8"?>
<sst xmlns="http://schemas.openxmlformats.org/spreadsheetml/2006/main" count="6547" uniqueCount="526">
  <si>
    <t>Desired drive capacity in TB</t>
  </si>
  <si>
    <t>Current price of desired drive model in $USD</t>
  </si>
  <si>
    <t>Make</t>
  </si>
  <si>
    <t>Model</t>
  </si>
  <si>
    <t>MSRP</t>
  </si>
  <si>
    <t>3.5 Bays</t>
  </si>
  <si>
    <t>CPU</t>
  </si>
  <si>
    <t>Synology</t>
  </si>
  <si>
    <t>2.5 GbE</t>
  </si>
  <si>
    <t>1 GbE</t>
  </si>
  <si>
    <t>10 GbE</t>
  </si>
  <si>
    <t>Plex Transcode</t>
  </si>
  <si>
    <t>No</t>
  </si>
  <si>
    <t>Supplied RAM</t>
  </si>
  <si>
    <t>Max RAM</t>
  </si>
  <si>
    <t>Yes</t>
  </si>
  <si>
    <t>PCIe Slots</t>
  </si>
  <si>
    <t>2 GB (onboard)</t>
  </si>
  <si>
    <t>First-Party Drives Required?</t>
  </si>
  <si>
    <t>Net Capacity (1 drive redundancy)</t>
  </si>
  <si>
    <t>Net Capacity (2 drive redundancy)</t>
  </si>
  <si>
    <t>Price per Net Capacity in TB (2 drive redundancy)</t>
  </si>
  <si>
    <t>Price per Net Capacity in TB (1 drive redundancy)</t>
  </si>
  <si>
    <t>M.2 Slots</t>
  </si>
  <si>
    <t>DS3622xs+</t>
  </si>
  <si>
    <t>ECC</t>
  </si>
  <si>
    <t>Optional</t>
  </si>
  <si>
    <t>AMD R1600 2C/4T</t>
  </si>
  <si>
    <t>AMD V1500B 4C/8T</t>
  </si>
  <si>
    <t>DS2422+</t>
  </si>
  <si>
    <t>Level 6</t>
  </si>
  <si>
    <t>QNAP</t>
  </si>
  <si>
    <t>Thunderbolt</t>
  </si>
  <si>
    <t>2.5 Bays</t>
  </si>
  <si>
    <t>Price Fully Populated with 3.5" Drives</t>
  </si>
  <si>
    <t>Opt</t>
  </si>
  <si>
    <t>8 GB</t>
  </si>
  <si>
    <t>8 GB (onboard)</t>
  </si>
  <si>
    <t>HDMI 1.4b</t>
  </si>
  <si>
    <t>HDMI 2.1</t>
  </si>
  <si>
    <t>IMPORTANT NOTES</t>
  </si>
  <si>
    <r>
      <rPr>
        <b/>
        <sz val="11"/>
        <color theme="1"/>
        <rFont val="Calibri"/>
        <family val="2"/>
        <scheme val="minor"/>
      </rPr>
      <t xml:space="preserve">18 TB Max on Synology: </t>
    </r>
    <r>
      <rPr>
        <sz val="11"/>
        <color theme="1"/>
        <rFont val="Calibri"/>
        <family val="2"/>
        <scheme val="minor"/>
      </rPr>
      <t>Related to the note above, the largest capacity currently certified by Synology across all models is 18 TB</t>
    </r>
  </si>
  <si>
    <r>
      <rPr>
        <b/>
        <sz val="11"/>
        <color theme="1"/>
        <rFont val="Calibri"/>
        <family val="2"/>
        <scheme val="minor"/>
      </rPr>
      <t xml:space="preserve">Synology Drive Requirements: </t>
    </r>
    <r>
      <rPr>
        <sz val="11"/>
        <color theme="1"/>
        <rFont val="Calibri"/>
        <family val="2"/>
        <scheme val="minor"/>
      </rPr>
      <t xml:space="preserve">Synology models which are listed as </t>
    </r>
    <r>
      <rPr>
        <b/>
        <i/>
        <sz val="11"/>
        <color theme="1"/>
        <rFont val="Calibri"/>
        <family val="2"/>
        <scheme val="minor"/>
      </rPr>
      <t>not</t>
    </r>
    <r>
      <rPr>
        <sz val="11"/>
        <color theme="1"/>
        <rFont val="Calibri"/>
        <family val="2"/>
        <scheme val="minor"/>
      </rPr>
      <t xml:space="preserve"> requiring first-party HAT5300 3.5" HDDs may still only certify those drives in certain capacities, e.g. 18 TB. But the Plus models at 8 bays or less currently do not disable features with non-certified drives so they should work fine. However, if you are an SMB and want to stick to certified drives, check the compatiblity list for the particular model and either decrease the capacity of your desired third-party drive to one that is on the list, or use the higher-priced HAT5300.</t>
    </r>
  </si>
  <si>
    <r>
      <rPr>
        <b/>
        <sz val="11"/>
        <color theme="1"/>
        <rFont val="Calibri"/>
        <family val="2"/>
        <scheme val="minor"/>
      </rPr>
      <t xml:space="preserve">Expansion Enclosures: </t>
    </r>
    <r>
      <rPr>
        <sz val="11"/>
        <color theme="1"/>
        <rFont val="Calibri"/>
        <family val="2"/>
        <scheme val="minor"/>
      </rPr>
      <t>Expansion enclosure capability is not addressed, because A) most people don't use expansions, and B) most expansions are 6Gbps SATA which is not 10GbE capable</t>
    </r>
  </si>
  <si>
    <r>
      <rPr>
        <b/>
        <sz val="11"/>
        <color theme="1"/>
        <rFont val="Calibri"/>
        <family val="2"/>
        <scheme val="minor"/>
      </rPr>
      <t xml:space="preserve">Current Models: </t>
    </r>
    <r>
      <rPr>
        <sz val="11"/>
        <color theme="1"/>
        <rFont val="Calibri"/>
        <family val="2"/>
        <scheme val="minor"/>
      </rPr>
      <t>Models which are listed as current on the manufacturer's web site, but are listed by US retailers as discontinued, are not included.</t>
    </r>
  </si>
  <si>
    <r>
      <rPr>
        <b/>
        <sz val="11"/>
        <color theme="1"/>
        <rFont val="Calibri"/>
        <family val="2"/>
        <scheme val="minor"/>
      </rPr>
      <t xml:space="preserve">Client Backup: </t>
    </r>
    <r>
      <rPr>
        <sz val="11"/>
        <color theme="1"/>
        <rFont val="Calibri"/>
        <family val="2"/>
        <scheme val="minor"/>
      </rPr>
      <t>Synology's "killer feature" is Active Backup for Business, which does disaster-recovery block-level backup and restore of clients and servers. If you need this kind of feature on QNAP you'll need to factor in a license for Macrium or Veeam since QNAP only backs up files, it does not do block-level images of drives.</t>
    </r>
  </si>
  <si>
    <t>Included Camera Licenses</t>
  </si>
  <si>
    <t>DS1823xs+</t>
  </si>
  <si>
    <t>AMD V1780B 4C/8T</t>
  </si>
  <si>
    <t>N/A</t>
  </si>
  <si>
    <t>Asustor</t>
  </si>
  <si>
    <t>AS5402T</t>
  </si>
  <si>
    <t>AS5404T</t>
  </si>
  <si>
    <t>Warranty</t>
  </si>
  <si>
    <t>3 year</t>
  </si>
  <si>
    <t>2 year</t>
  </si>
  <si>
    <t>5 year</t>
  </si>
  <si>
    <t>HDMI 2.0b</t>
  </si>
  <si>
    <t>4 Gen 3 x1</t>
  </si>
  <si>
    <t>2 Gen 2 x1</t>
  </si>
  <si>
    <t>2 Gen 3 x4</t>
  </si>
  <si>
    <t>TerraMaster</t>
  </si>
  <si>
    <t>2 Gen 3</t>
  </si>
  <si>
    <t>T12-450</t>
  </si>
  <si>
    <t>T12-423</t>
  </si>
  <si>
    <t>2 SFP+</t>
  </si>
  <si>
    <t>1 Gen 3</t>
  </si>
  <si>
    <t>T9-450</t>
  </si>
  <si>
    <t>Feature</t>
  </si>
  <si>
    <t>Asustor ADM</t>
  </si>
  <si>
    <t>QNAP QTS</t>
  </si>
  <si>
    <t>QNAP QuTS Hero</t>
  </si>
  <si>
    <t>r</t>
  </si>
  <si>
    <t>OS</t>
  </si>
  <si>
    <t>ADM</t>
  </si>
  <si>
    <t>DSM x86</t>
  </si>
  <si>
    <t>TOS</t>
  </si>
  <si>
    <t>QTS</t>
  </si>
  <si>
    <t>QTS/QuTS</t>
  </si>
  <si>
    <t>Synology DSM x86</t>
  </si>
  <si>
    <t>WD My Cloud OS</t>
  </si>
  <si>
    <t>TerraMaster TOS</t>
  </si>
  <si>
    <t>File System(s) Supported</t>
  </si>
  <si>
    <t>EXT4</t>
  </si>
  <si>
    <t>Fault-tolerant ZFS</t>
  </si>
  <si>
    <t>Surveillance</t>
  </si>
  <si>
    <t>Block-level client PC disaster recovery backup</t>
  </si>
  <si>
    <t>Office 365 Backup</t>
  </si>
  <si>
    <t>Yes, Synology Active Backup for Office 365</t>
  </si>
  <si>
    <t>Google Workspace / G-Suite Backup</t>
  </si>
  <si>
    <t>Yes, Synology Active Backup for Google Workspace</t>
  </si>
  <si>
    <t>Yes, QNAP Boxafe</t>
  </si>
  <si>
    <t>File-level client PC backup</t>
  </si>
  <si>
    <t>Yes, QNAP Qsync</t>
  </si>
  <si>
    <t>Yes, Synology Drive</t>
  </si>
  <si>
    <t>Yes, TerraMaster Centralized Backup</t>
  </si>
  <si>
    <t>EXT4 or fault-tolerant BTRFS</t>
  </si>
  <si>
    <t>Available free license for Acronis True Image</t>
  </si>
  <si>
    <t>Docker Support</t>
  </si>
  <si>
    <t>Virtual Machine Support</t>
  </si>
  <si>
    <t>Yes, using third-party app Virtualbox</t>
  </si>
  <si>
    <t>SSD Caching</t>
  </si>
  <si>
    <t>Read/Write</t>
  </si>
  <si>
    <t>Yes, Asustor Backup Plan</t>
  </si>
  <si>
    <t>Hyper-V/VMWare Backup</t>
  </si>
  <si>
    <t>No (third-party apps available in app store)</t>
  </si>
  <si>
    <t>Yes, QNAP Hyper Data Protector</t>
  </si>
  <si>
    <t>NVMe Storage Pool Support</t>
  </si>
  <si>
    <t>Only on DS1823xs+, DS923+, DS723+, DS423+, DS1522+, DS1821+, DS1621xs+, DS1621+</t>
  </si>
  <si>
    <t>SSD Auto Storage Tiering</t>
  </si>
  <si>
    <t>Yes, Qtier</t>
  </si>
  <si>
    <t>Read Only for data (but can be used for ZFS L2ARC)</t>
  </si>
  <si>
    <t>Yes, Asustor Surveillance Center on 5400 or above models only</t>
  </si>
  <si>
    <t>Yes, Synology Surveillance Station</t>
  </si>
  <si>
    <t>Surveillance camera license cost after built-in licenses are consumed</t>
  </si>
  <si>
    <t>$45 / 4 for $170</t>
  </si>
  <si>
    <t>QVR Pro $69</t>
  </si>
  <si>
    <t>Yes, QNAP Surveillance Station or QVR Pro (different licensing models, licenses do not transfer between the two)</t>
  </si>
  <si>
    <t>Yes, but they must be registered to a QNAP ID to become transferable and may only be transferred to devices registered to the same QNAP ID account</t>
  </si>
  <si>
    <t>Surveillance camera licenses are transferable to a new model NAS from the same vendor (not including built-in licenses)</t>
  </si>
  <si>
    <t>$59 / 4 for $209</t>
  </si>
  <si>
    <t>Category</t>
  </si>
  <si>
    <t>File Systems and Caching</t>
  </si>
  <si>
    <t>Surveillance System</t>
  </si>
  <si>
    <t>Backup</t>
  </si>
  <si>
    <t>Docker &amp; VM</t>
  </si>
  <si>
    <t>Miscellaneous</t>
  </si>
  <si>
    <t>Yes, Synology Active Backup for Business (4GB+ RAM required)</t>
  </si>
  <si>
    <t>SMB Multichannel Support</t>
  </si>
  <si>
    <t>Not available via the GUI but unsupported parameters available in SMB advanced settings</t>
  </si>
  <si>
    <t>Networking</t>
  </si>
  <si>
    <t>Microsoft Active Directory support</t>
  </si>
  <si>
    <t>Yes, domain controller or member</t>
  </si>
  <si>
    <t>Yes, member</t>
  </si>
  <si>
    <t>Standard BIOS allows installing alternative OS (note that support for fan speed control, and for front-panel displays, when applicable, is not available)</t>
  </si>
  <si>
    <t>GPU Support in PCIe slot (when equipped) including VM pass-through and transcoding</t>
  </si>
  <si>
    <t>F4-424 Pro</t>
  </si>
  <si>
    <t>F4-424</t>
  </si>
  <si>
    <t>Ugreen</t>
  </si>
  <si>
    <t>DXP2800</t>
  </si>
  <si>
    <t>DXP4800 Plus</t>
  </si>
  <si>
    <t>DXP6800 Pro</t>
  </si>
  <si>
    <t>DXP8800 Plus</t>
  </si>
  <si>
    <t>UGOS Pro</t>
  </si>
  <si>
    <t>Intel N100 4C/4T</t>
  </si>
  <si>
    <t>2 TB4</t>
  </si>
  <si>
    <t>Unknown</t>
  </si>
  <si>
    <t>F4-424 Max</t>
  </si>
  <si>
    <t>F6-424</t>
  </si>
  <si>
    <t>F6-424 Max</t>
  </si>
  <si>
    <t>Intel N95 4C/4T</t>
  </si>
  <si>
    <t>16 GB (2x8 GB)</t>
  </si>
  <si>
    <t>8 GB (1x8 GB)</t>
  </si>
  <si>
    <t>8 GB (2x4 GB)</t>
  </si>
  <si>
    <t>4 GB (1x4 GB)</t>
  </si>
  <si>
    <t>6 GB (1x4 GB)</t>
  </si>
  <si>
    <t>32 GB (2x16 GB)</t>
  </si>
  <si>
    <t>48 GB (2x16 GB)</t>
  </si>
  <si>
    <t>64 GB (2x32 GB)</t>
  </si>
  <si>
    <t>128 GB (4x32 GB)</t>
  </si>
  <si>
    <t>32 GB (1x32 GB)</t>
  </si>
  <si>
    <t>2 Gen 3 x1</t>
  </si>
  <si>
    <t>T12-500 PRO</t>
  </si>
  <si>
    <t>T9-500 PRO</t>
  </si>
  <si>
    <t>16 GB (1x16 GB)</t>
  </si>
  <si>
    <t>2 GB (2x1 GB)</t>
  </si>
  <si>
    <t>1 year</t>
  </si>
  <si>
    <t>AMD V3C14 4C/8T</t>
  </si>
  <si>
    <t>1 Gen 4 x4</t>
  </si>
  <si>
    <t>4 Gen 4 x1</t>
  </si>
  <si>
    <t>2 USB4</t>
  </si>
  <si>
    <t>Aoostar</t>
  </si>
  <si>
    <t>None (Barebones)</t>
  </si>
  <si>
    <t>3 Gen 4 x2, 2 Gen 4 x1</t>
  </si>
  <si>
    <t>?</t>
  </si>
  <si>
    <t>LincPlus</t>
  </si>
  <si>
    <t>LincStation S1</t>
  </si>
  <si>
    <t>Intel N97 4C/4T</t>
  </si>
  <si>
    <t>UnRAID</t>
  </si>
  <si>
    <t>Zettlab</t>
  </si>
  <si>
    <t>D6 Ultra</t>
  </si>
  <si>
    <t>D8 Ultra</t>
  </si>
  <si>
    <t>ZettOS</t>
  </si>
  <si>
    <t>96GB (2x48 GB)</t>
  </si>
  <si>
    <t>2 Gen 4 x4</t>
  </si>
  <si>
    <t>1 Gen 4 x8</t>
  </si>
  <si>
    <t>DS925+</t>
  </si>
  <si>
    <t>DS1825+</t>
  </si>
  <si>
    <t>DS725+</t>
  </si>
  <si>
    <t>DS225+</t>
  </si>
  <si>
    <t>DS425+</t>
  </si>
  <si>
    <t>3 Gen 3 x4</t>
  </si>
  <si>
    <t>2 Gen 3 x2</t>
  </si>
  <si>
    <t>1 Gen 3 x2</t>
  </si>
  <si>
    <t>2 Gen 3 x4, 1 Gen 3 x8</t>
  </si>
  <si>
    <t>1 Gen 3 x4</t>
  </si>
  <si>
    <t>1 Gen 3 x8</t>
  </si>
  <si>
    <t>1 Gen 4 x16, 1 Gen 3 x2</t>
  </si>
  <si>
    <t>1 Gen 4 x16, 1 Gen 4 x4</t>
  </si>
  <si>
    <t>1 Gen 4 x16, 1 Gen 4 x4*</t>
  </si>
  <si>
    <t>1 Gen 4 x4, 1 Gen 3 x2</t>
  </si>
  <si>
    <t>Zima</t>
  </si>
  <si>
    <t>DIY</t>
  </si>
  <si>
    <t>192 GB (4x48 GB)</t>
  </si>
  <si>
    <t>45Homelab</t>
  </si>
  <si>
    <t>Rocky Linux/DIY</t>
  </si>
  <si>
    <t>512 GB (8x64 GB)</t>
  </si>
  <si>
    <t>VGA BMC</t>
  </si>
  <si>
    <t>1 Gen 4 x16</t>
  </si>
  <si>
    <t>Intel N150 4C/4T</t>
  </si>
  <si>
    <t>HDMI</t>
  </si>
  <si>
    <t>Third-Party OS</t>
  </si>
  <si>
    <t>ZimaOS</t>
  </si>
  <si>
    <t>Level 4</t>
  </si>
  <si>
    <t>Probable Level 4</t>
  </si>
  <si>
    <t>Probable Level 6</t>
  </si>
  <si>
    <t>Possible, unsupported</t>
  </si>
  <si>
    <t>HDMI + DP</t>
  </si>
  <si>
    <t>Display Output</t>
  </si>
  <si>
    <t>1 USB4/TB3</t>
  </si>
  <si>
    <t>2 USB4/TB3</t>
  </si>
  <si>
    <t>HL4 (5500GT)</t>
  </si>
  <si>
    <t>HL4 (5700G)</t>
  </si>
  <si>
    <t>HL8 (5500GT)</t>
  </si>
  <si>
    <t>HL8 (5700G)</t>
  </si>
  <si>
    <t>Current price of equivalent capacity Synology branded drive in $USD (note that first-party drive restrictions can be worked around with the Synology_HDD_db script on github)</t>
  </si>
  <si>
    <t>Optional PCIe dGPU</t>
  </si>
  <si>
    <t>R7 5825U Barebones</t>
  </si>
  <si>
    <t>DS1525+</t>
  </si>
  <si>
    <t>LOCKERSTOR 2 Gen2 AS6702T</t>
  </si>
  <si>
    <t>LOCKERSTOR 4 Gen2 AS6704T</t>
  </si>
  <si>
    <t>LOCKERSTOR 4 Gen3 AS6804T</t>
  </si>
  <si>
    <t>LOCKERSTOR 6 Gen3 AS6806T</t>
  </si>
  <si>
    <t>LOCKERSTOR 8 AS6508T</t>
  </si>
  <si>
    <t>LOCKERSTOR 8 Gen3 AS6808T</t>
  </si>
  <si>
    <t>LOCKERSTOR AS6510T</t>
  </si>
  <si>
    <t>LOCKERSTOR 10 Gen3 AS6810T</t>
  </si>
  <si>
    <t>LOCKERSTOR 10 Pro AS7110T</t>
  </si>
  <si>
    <t>5 GbE</t>
  </si>
  <si>
    <t>2.5 bays also support U.2/U.3</t>
  </si>
  <si>
    <t>TBD</t>
  </si>
  <si>
    <t>2x 2.5 bays are U.2</t>
  </si>
  <si>
    <t>ORICO</t>
  </si>
  <si>
    <t>CF500</t>
  </si>
  <si>
    <t>CF500 Pro</t>
  </si>
  <si>
    <t>CF56</t>
  </si>
  <si>
    <t>CF56 Pro</t>
  </si>
  <si>
    <t>CF1000 (Pro)</t>
  </si>
  <si>
    <t>Cyberdata/DIY</t>
  </si>
  <si>
    <t>Intel N305 8C/8T</t>
  </si>
  <si>
    <t>48 GB (1x48 GB)</t>
  </si>
  <si>
    <t>96 GB (2x48 GB)</t>
  </si>
  <si>
    <t>OCuLink Gen 4 x4</t>
  </si>
  <si>
    <t>2 Gen 4 x4 + 4 Gen 3 x2</t>
  </si>
  <si>
    <t>2 Gen 3 x4 + 4 Gen 3 x1</t>
  </si>
  <si>
    <t>Qu405-N150-8G</t>
  </si>
  <si>
    <t>Qu405-N150-16G</t>
  </si>
  <si>
    <t>Qu405-N355-8G</t>
  </si>
  <si>
    <t>Qu405-N355-16G</t>
  </si>
  <si>
    <t>Qu605-N150-8G</t>
  </si>
  <si>
    <t>Qu605-N150-16G</t>
  </si>
  <si>
    <t>Qu605-N355-8G</t>
  </si>
  <si>
    <t>Qu605-N355-16G</t>
  </si>
  <si>
    <t>Qu805-N150-8G</t>
  </si>
  <si>
    <t>Qu805-N150-16G</t>
  </si>
  <si>
    <t>Qu805-N355-8G</t>
  </si>
  <si>
    <t>Qu805-N355-16G</t>
  </si>
  <si>
    <t>Intel N355 8C/8T</t>
  </si>
  <si>
    <t>HDMI 2.1 4K60</t>
  </si>
  <si>
    <t>QTS/QuTS (req 16GB)</t>
  </si>
  <si>
    <t>MetaBox HS200-PRO</t>
  </si>
  <si>
    <t>MetaBox HS500-PRO</t>
  </si>
  <si>
    <t>AMD EPYC 7252 8C/16T</t>
  </si>
  <si>
    <t>AMD EPYC 7272 12C/24T</t>
  </si>
  <si>
    <t>AMD EPYC 7282 16C/32T</t>
  </si>
  <si>
    <t>AMD EPYC 7452 32C/64T</t>
  </si>
  <si>
    <t>7 PCIe Gen 4 x16</t>
  </si>
  <si>
    <t>2 Gen4 x4</t>
  </si>
  <si>
    <t>F2-425</t>
  </si>
  <si>
    <t>F4-425</t>
  </si>
  <si>
    <t>DXP4800 Pro</t>
  </si>
  <si>
    <t>2 Gen 3 x4?</t>
  </si>
  <si>
    <t>Beelink</t>
  </si>
  <si>
    <t>1 Gen 3 x2; 1 Gen 3 x1</t>
  </si>
  <si>
    <t>Win11 Home/DIY</t>
  </si>
  <si>
    <t>Minisforum</t>
  </si>
  <si>
    <t>MinisCloud/DIY</t>
  </si>
  <si>
    <t>1 Gen 4 x2, 2 Gen 4 x1</t>
  </si>
  <si>
    <t>HDMI + Type C DP</t>
  </si>
  <si>
    <t>Barebone</t>
  </si>
  <si>
    <t>128 GB Soldered</t>
  </si>
  <si>
    <t>1 USB4 + 1 USB4 Gen 2 80Gb</t>
  </si>
  <si>
    <t>3 Gen 3 x1</t>
  </si>
  <si>
    <t>LOCKERSTOR 6 Gen2+ AS6706T v2</t>
  </si>
  <si>
    <t>LOCKERSTOR 2 Gen2+ AS6702T v2</t>
  </si>
  <si>
    <t>LOCKERSTOR 4 Gen2+ AS6704T v2</t>
  </si>
  <si>
    <t>HL15 2.0 (EPYC 7252)</t>
  </si>
  <si>
    <t>HL15 2.0 (EPYC 7272)</t>
  </si>
  <si>
    <t>HL15 2.0 (EPYC 7282)</t>
  </si>
  <si>
    <t>HL15 2.0 (EPYC 7452)</t>
  </si>
  <si>
    <t>HL15 Beast (ASROCK EPYC 7252)</t>
  </si>
  <si>
    <t>HL15 Beast (ASROCK EPYC 7272)</t>
  </si>
  <si>
    <t>HL15 Beast (ASROCK EPYC 7282)</t>
  </si>
  <si>
    <t>HL15 Beast (ASROCK EPYC 7452)</t>
  </si>
  <si>
    <t>HL15 Beast (ProArt)</t>
  </si>
  <si>
    <t>1024 GB (8x128 GB)</t>
  </si>
  <si>
    <t>1 Gen 5 x16 (or 2 x8)</t>
  </si>
  <si>
    <t>2 Gen 5 x4 + 2 Gen 4 x4</t>
  </si>
  <si>
    <t>HDMI + 2x USB4 DP</t>
  </si>
  <si>
    <t>Acemagic</t>
  </si>
  <si>
    <t>N3A-3750H</t>
  </si>
  <si>
    <t>64GB (3x32 GB)</t>
  </si>
  <si>
    <t>Morefine</t>
  </si>
  <si>
    <t>MNAS-X1</t>
  </si>
  <si>
    <t>1 Gen 4 x16 (x8 lanes)</t>
  </si>
  <si>
    <t>3 Gen 4</t>
  </si>
  <si>
    <t>ZimaCube 2</t>
  </si>
  <si>
    <t>ZimaCube 2 Pro</t>
  </si>
  <si>
    <t>ZimaCube 2 [Pro] Creator Pack</t>
  </si>
  <si>
    <t>4 Gen 3 x1 + 1 OS</t>
  </si>
  <si>
    <t>WTR MAX 8845</t>
  </si>
  <si>
    <t>WTR PRO 5825U Barebones</t>
  </si>
  <si>
    <t>WTR MAX i5-1235U</t>
  </si>
  <si>
    <t>Intel Core i5-1235U 2P+8E</t>
  </si>
  <si>
    <t>D8 Ultra Barebones</t>
  </si>
  <si>
    <t>D6 Ultra Barebones</t>
  </si>
  <si>
    <t>32GB (2x16 GB)</t>
  </si>
  <si>
    <t>TVS-h674-i3-16G-US</t>
  </si>
  <si>
    <t>TVS-h674-i3-32G-US</t>
  </si>
  <si>
    <t>TVS-h874-i5-32G-US</t>
  </si>
  <si>
    <t>TVS-h874-i7-32G-US</t>
  </si>
  <si>
    <t>TVS-h874-i9-64G-US</t>
  </si>
  <si>
    <t>TVS-h874T-i7-32G-US</t>
  </si>
  <si>
    <t>TVS-h874T-i9-64G-US</t>
  </si>
  <si>
    <t>TVS-h874T-i5-32G-US</t>
  </si>
  <si>
    <t>TS-h973AX-8G-US</t>
  </si>
  <si>
    <t>TS-h973AX-32G-US</t>
  </si>
  <si>
    <t>TS-664-8G-US</t>
  </si>
  <si>
    <t>TS-253E-8G-US</t>
  </si>
  <si>
    <t>TS-264-8G-US</t>
  </si>
  <si>
    <t>TS-453E-8G-US</t>
  </si>
  <si>
    <t>TS-464-8G-US</t>
  </si>
  <si>
    <t>TS-473A-8G-US</t>
  </si>
  <si>
    <t>TS-673A-8G-US</t>
  </si>
  <si>
    <t>TS-855X-8G-US</t>
  </si>
  <si>
    <t>TVS-h674T-i5-32G-US</t>
  </si>
  <si>
    <t>TVS-h874X-i9-64G-US</t>
  </si>
  <si>
    <t>TS-1655-8G-US</t>
  </si>
  <si>
    <t>48 GB (2x24 GB)</t>
  </si>
  <si>
    <t>16 GB (onboard)</t>
  </si>
  <si>
    <t>Sold out</t>
  </si>
  <si>
    <t>TVS-h1688X-32G-US</t>
  </si>
  <si>
    <t>RAM Type</t>
  </si>
  <si>
    <t>DDR4-3200 DIMM</t>
  </si>
  <si>
    <t>DDR4-2400 SODIMM</t>
  </si>
  <si>
    <t>DDR4-3200 SODIMM</t>
  </si>
  <si>
    <t>DDR4-3200 RDIMM</t>
  </si>
  <si>
    <t>DDR5-5200 DIMM</t>
  </si>
  <si>
    <t>DDR4-2933 SODIMM</t>
  </si>
  <si>
    <t>DDR5-4800 SODIMM</t>
  </si>
  <si>
    <t>DDR4-2133 SODIMM</t>
  </si>
  <si>
    <t>DDR4-2666 SODIMM</t>
  </si>
  <si>
    <t>DDR5-5600 SODIMM</t>
  </si>
  <si>
    <t>64GB (onboard)</t>
  </si>
  <si>
    <t>Onboard LPDDR5x-8533</t>
  </si>
  <si>
    <t>Onboard LPDDR5-4800</t>
  </si>
  <si>
    <t>Onboard LPDDR5x-8000</t>
  </si>
  <si>
    <t>DDR4-2666 DIMM</t>
  </si>
  <si>
    <t>DDR5-5600 DIMM</t>
  </si>
  <si>
    <t>32GB (onboard)</t>
  </si>
  <si>
    <t>iDX6011 32GB</t>
  </si>
  <si>
    <t>iDX6011 64GB</t>
  </si>
  <si>
    <t>2 E1.S/M.2</t>
  </si>
  <si>
    <t>1 TB4</t>
  </si>
  <si>
    <t>TS-h1290AFX-7232P-64G</t>
  </si>
  <si>
    <t>TS-h1290AFX-7302P-128G</t>
  </si>
  <si>
    <t>TS-h1290AFX-7302P-256G</t>
  </si>
  <si>
    <t>AMD EPYC 7232P 8C/16T</t>
  </si>
  <si>
    <t>256 GB (4x64 GB)</t>
  </si>
  <si>
    <t>128 GB (2x64 GB)</t>
  </si>
  <si>
    <t>QuTS Pro</t>
  </si>
  <si>
    <t>12 U.2/SATA</t>
  </si>
  <si>
    <t>3 Gen 4 x16, 1 Gen 4 x8</t>
  </si>
  <si>
    <t>25 Gb</t>
  </si>
  <si>
    <t>AMD EPYC 7302P 16C/32T</t>
  </si>
  <si>
    <t>TS-h1277AFX-R7-32G</t>
  </si>
  <si>
    <t>1 Gen 4 x8, 2 Gen 4 x4</t>
  </si>
  <si>
    <t>DDR5-6400 SODIMM</t>
  </si>
  <si>
    <t>1x Gen 4</t>
  </si>
  <si>
    <t>N3A-R2544</t>
  </si>
  <si>
    <t>2x Gen 3 x2</t>
  </si>
  <si>
    <t>WTR MAX 8845-48GB ECC</t>
  </si>
  <si>
    <t>TS-h1066TX</t>
  </si>
  <si>
    <t>TS-h966TX</t>
  </si>
  <si>
    <t>TS-h866TX</t>
  </si>
  <si>
    <t>TS-h666TX</t>
  </si>
  <si>
    <t>TS-667X</t>
  </si>
  <si>
    <t>TS-467X</t>
  </si>
  <si>
    <t>TS-867X</t>
  </si>
  <si>
    <t>N4</t>
  </si>
  <si>
    <t>2 Gen 4 x1</t>
  </si>
  <si>
    <t>Onboard LPDDR5X-7467</t>
  </si>
  <si>
    <t>Intel Core 3 304 1P+4LPE 5T</t>
  </si>
  <si>
    <t>Intel Core 5 320 2P+4LPE 6T</t>
  </si>
  <si>
    <t>TS-h265</t>
  </si>
  <si>
    <t>TS-h465</t>
  </si>
  <si>
    <t>2x HDMI 2.2</t>
  </si>
  <si>
    <t>DXP2800 GT</t>
  </si>
  <si>
    <t>DXP4800 GT</t>
  </si>
  <si>
    <t>2 Gen 3 x2 + two 3.5" bays are U.2 compatible</t>
  </si>
  <si>
    <t>F6-425 Pro</t>
  </si>
  <si>
    <t>Intel N350 8C/8T</t>
  </si>
  <si>
    <t>F4-425 Pro N305</t>
  </si>
  <si>
    <t>F4-425 Pro N350</t>
  </si>
  <si>
    <t>2 Gen 4 x4 + 1 Gen 3 x4</t>
  </si>
  <si>
    <t>64 GB Soldered</t>
  </si>
  <si>
    <t>N5 MAX 64GB + 128GB SSD</t>
  </si>
  <si>
    <t>N5 MAX 128GB + 128GB SSD</t>
  </si>
  <si>
    <t>TS-262A-4G-US</t>
  </si>
  <si>
    <t>TS-462A-4G-US</t>
  </si>
  <si>
    <t>DXP6800 Ultra</t>
  </si>
  <si>
    <t>DXP8800 Ultra</t>
  </si>
  <si>
    <t>DDR5-5200 SODIMM</t>
  </si>
  <si>
    <t>DS1825neo+</t>
  </si>
  <si>
    <t>DS1525neo+</t>
  </si>
  <si>
    <t>DS925neo+</t>
  </si>
  <si>
    <t>DS725neo+</t>
  </si>
  <si>
    <t>TVS-h1677AX-R5-16G-US</t>
  </si>
  <si>
    <t>TVS-h1277AX-R5-16G-US</t>
  </si>
  <si>
    <t>TVS-h877AX-R15-16G-US</t>
  </si>
  <si>
    <t>TVS-h474-PT-8G-US [discontinued?]</t>
  </si>
  <si>
    <t>TVS-h1288X-16G-US [discontinued?]</t>
  </si>
  <si>
    <t>TVS-AIh1688ATX-U9-32G-US</t>
  </si>
  <si>
    <t>TVS-AIh1688ATX-U7-32G-US</t>
  </si>
  <si>
    <t>F2-425 Plus N95</t>
  </si>
  <si>
    <t>F2-425 Plus N150</t>
  </si>
  <si>
    <t>F4-425 Plus N95</t>
  </si>
  <si>
    <t>F4-425 Plus N150</t>
  </si>
  <si>
    <t>N5 MAX 495 192GB</t>
  </si>
  <si>
    <t>N5 MAX 495 64GB</t>
  </si>
  <si>
    <t>192 GB Soldered</t>
  </si>
  <si>
    <t>N5 MAX 495 128GB</t>
  </si>
  <si>
    <t>iDX6011 Pro + 128GB SSD</t>
  </si>
  <si>
    <t>TS-873A-8G-US</t>
  </si>
  <si>
    <t>DDR-2400 SODIMM</t>
  </si>
  <si>
    <t>Harbor Innovations</t>
  </si>
  <si>
    <t>Nexus AI Station</t>
  </si>
  <si>
    <t>Harbor OS</t>
  </si>
  <si>
    <t>3 Gen 4 (x1 or x2)</t>
  </si>
  <si>
    <t>Availability</t>
  </si>
  <si>
    <t>Available</t>
  </si>
  <si>
    <t>Announced</t>
  </si>
  <si>
    <t>China only</t>
  </si>
  <si>
    <t>ME Pro N95 2-Bay</t>
  </si>
  <si>
    <t>ME Pro N150 2-Bay</t>
  </si>
  <si>
    <t>ME Pro 304 2-Bay</t>
  </si>
  <si>
    <t>ME Pro 13500H 2-Bay</t>
  </si>
  <si>
    <t>ME Pro N95 4-Bay</t>
  </si>
  <si>
    <t>ME Pro N150 4-Bay</t>
  </si>
  <si>
    <t>ME Pro 304 4-Bay</t>
  </si>
  <si>
    <t>ME Pro 13500H 4-Bay</t>
  </si>
  <si>
    <t>ME Pro AI 350 4-Bay</t>
  </si>
  <si>
    <t>ME Pro AI 470 4-Bay</t>
  </si>
  <si>
    <t>ME Pro AI 350 2-Bay</t>
  </si>
  <si>
    <t>ME Pro AI 470 2-Bay</t>
  </si>
  <si>
    <t>ME Pro J5005 4-Bay</t>
  </si>
  <si>
    <t>ME Pro J5005 2-Bay</t>
  </si>
  <si>
    <t>Intel Pentium Silver J5005 4C/4T</t>
  </si>
  <si>
    <t>Intel Core i5-13500H 2P+8E/12T</t>
  </si>
  <si>
    <t>Intel Atom C3538 4C/4T</t>
  </si>
  <si>
    <t>Intel Atom C5125 8C/8T</t>
  </si>
  <si>
    <t>Intel Celeron N5105 4C/4T</t>
  </si>
  <si>
    <t>Intel Celeron J6412 4C/4T</t>
  </si>
  <si>
    <t>Intel Celeron N5095 4C/4T</t>
  </si>
  <si>
    <t>Intel Celeron J4125 4C/4T</t>
  </si>
  <si>
    <t>Intel Celeron N95 4C/4T</t>
  </si>
  <si>
    <t>AMD Ryzen 5500GT 6C/12T</t>
  </si>
  <si>
    <t>AMD Ryzen 5700G 8C/16T</t>
  </si>
  <si>
    <t>AMD AMD Ryzen 9 7950X</t>
  </si>
  <si>
    <t>AMD AMD Ryzen Embedded R2544 4C/8T</t>
  </si>
  <si>
    <t>AMD AMD Ryzen 7 3750H 4C/8T</t>
  </si>
  <si>
    <t>AMD Ryzen 7 5825U 8C/16T</t>
  </si>
  <si>
    <t>AMD Ryzen PRO 8845HS 8C/16T</t>
  </si>
  <si>
    <t>AMD Ryzen AI 9 HX 470 12C/24T</t>
  </si>
  <si>
    <t>AMD Ryzen 7 PRO 8845HS 8C/16T</t>
  </si>
  <si>
    <t>AMD Ryzen 7 255 8C/16T</t>
  </si>
  <si>
    <t>AMD Ryzen 9 AI MAX+ 495</t>
  </si>
  <si>
    <t>AMD Ryzen 9 AI MAX+ 395</t>
  </si>
  <si>
    <t>AMD Ryzen 7 AI 9 HX PRO 370 12C/24T</t>
  </si>
  <si>
    <t>AMD AMD Ryzen 5 PRO 7645 6C/12T</t>
  </si>
  <si>
    <t>AMD AMD Ryzen 7 9700X</t>
  </si>
  <si>
    <t>Intel Core Ultra 7 265 (T?)</t>
  </si>
  <si>
    <t>Intel Core Ultra 9 285 (T?)</t>
  </si>
  <si>
    <t>Intel Core Ultra 5 125H 4P+8E+2LP/18T</t>
  </si>
  <si>
    <t>Intel Core Ultra 7 255H 6P+8E+2LP/16T</t>
  </si>
  <si>
    <t>Intel Core i5-1235U 2P+8E/12T</t>
  </si>
  <si>
    <t>Intel Core i3-N300 8C/8T</t>
  </si>
  <si>
    <t>Intel Xeon D-1531 6C/12T</t>
  </si>
  <si>
    <t>Intel Core i3-1315U 2P+4E/8T</t>
  </si>
  <si>
    <t>Intel Core i7-1255U 2P+8E/12T</t>
  </si>
  <si>
    <t>Intel Core 5 120U 2P+8E/12T</t>
  </si>
  <si>
    <t>Intel Core 7 150U 2P+8E/12T</t>
  </si>
  <si>
    <t>Intel Core i3-1215U 2P+4E/8T</t>
  </si>
  <si>
    <t>Intel Pentium Gold 8505 1P+4E 5C/6T</t>
  </si>
  <si>
    <t>Intel Xeon W-1250 10th gen 6C/12T</t>
  </si>
  <si>
    <t>Intel Core i3-12100 4C/8T</t>
  </si>
  <si>
    <t>Intel Core i5-12400 6C/12T</t>
  </si>
  <si>
    <t>Intel Core i7-12700 8+4C/20T</t>
  </si>
  <si>
    <t>Intel Core i9-12900 8C+8C/24T</t>
  </si>
  <si>
    <t>Intel Pentium G7400 2C/4T</t>
  </si>
  <si>
    <t>Intel Core i5-1250P 4P+8E 16T</t>
  </si>
  <si>
    <t>Intel Xeon E-2224 4C/4T</t>
  </si>
  <si>
    <t>AMD Ryzen 5 7640HS 6C/12T</t>
  </si>
  <si>
    <t>AMD Ryzen AI 9 HX 350 8C/16T</t>
  </si>
  <si>
    <t>F2-424</t>
  </si>
  <si>
    <t>T6-423</t>
  </si>
  <si>
    <t>T9-423</t>
  </si>
  <si>
    <t>N5 Pro 16GB + 128GB SSD</t>
  </si>
  <si>
    <t>N5 Pro Barebone + 128GB SSD</t>
  </si>
  <si>
    <t>N5 Air 16GB + 64GB SSD</t>
  </si>
  <si>
    <t>N5 Air Barebone + 64GB SSD</t>
  </si>
  <si>
    <t>N5 Air 7640 Barebone + 64GB SSD</t>
  </si>
  <si>
    <t>N5 Air 7640 16GB (4800) + 64GB SSD</t>
  </si>
  <si>
    <t>Iron Cow (Yxk)</t>
  </si>
  <si>
    <t>Zero 1 Pro + 64GB SSD</t>
  </si>
  <si>
    <t>LincStation N2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</si>
</sst>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164" formatCode="&quot;$&quot;#,##0"/>
    <numFmt numFmtId="165" formatCode="General\ &quot;TB&quot;"/>
    <numFmt numFmtId="166" formatCode="&quot;$&quot;#,##0.00"/>
  </numFmts>
  <fonts count="9" x14ac:knownFonts="1">
    <font>
      <sz val="11"/>
      <color theme="1"/>
      <name val="Calibri"/>
      <family val="2"/>
      <scheme val="minor"/>
    </font>
    <font>
      <b/>
      <sz val="11"/>
      <color theme="1"/>
      <name val="Calibri"/>
      <family val="2"/>
      <scheme val="minor"/>
    </font>
    <font>
      <b/>
      <sz val="20"/>
      <color theme="1"/>
      <name val="Calibri"/>
      <family val="2"/>
      <scheme val="minor"/>
    </font>
    <font>
      <b/>
      <i/>
      <sz val="11"/>
      <color theme="1"/>
      <name val="Calibri"/>
      <family val="2"/>
      <scheme val="minor"/>
    </font>
    <font>
      <sz val="11"/>
      <name val="Calibri"/>
      <family val="2"/>
      <scheme val="minor"/>
    </font>
    <font>
      <b/>
      <sz val="14"/>
      <color theme="1"/>
      <name val="Calibri"/>
      <family val="2"/>
      <scheme val="minor"/>
    </font>
    <font>
      <sz val="11"/>
      <color theme="0" tint="-0.34998626667073579"/>
      <name val="Calibri"/>
      <family val="2"/>
      <scheme val="minor"/>
    </font>
    <font>
      <sz val="9"/>
      <color indexed="81"/>
      <name val="Tahoma"/>
      <family val="2"/>
    </font>
    <font>
      <b/>
      <sz val="9"/>
      <color indexed="81"/>
      <name val="Tahoma"/>
      <family val="2"/>
    </font>
  </fonts>
  <fills count="3">
    <fill>
      <patternFill patternType="none"/>
    </fill>
    <fill>
      <patternFill patternType="gray125"/>
    </fill>
    <fill>
      <patternFill patternType="solid">
        <fgColor theme="4" tint="0.59999389629810485"/>
        <bgColor indexed="64"/>
      </patternFill>
    </fill>
  </fills>
  <borders count="2">
    <border>
      <left/>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33">
    <xf numFmtId="0" fontId="0" fillId="0" borderId="0" xfId="0"/>
    <xf numFmtId="0" fontId="1" fillId="0" borderId="0" xfId="0" applyFont="1"/>
    <xf numFmtId="0" fontId="0" fillId="0" borderId="0" xfId="0" applyAlignment="1">
      <alignment horizontal="center"/>
    </xf>
    <xf numFmtId="0" fontId="1" fillId="0" borderId="0" xfId="0" applyFont="1" applyAlignment="1">
      <alignment horizontal="center"/>
    </xf>
    <xf numFmtId="6" fontId="0" fillId="0" borderId="0" xfId="0" applyNumberFormat="1" applyAlignment="1">
      <alignment horizontal="center"/>
    </xf>
    <xf numFmtId="0" fontId="1" fillId="0" borderId="0" xfId="0" applyFont="1" applyAlignment="1">
      <alignment horizontal="center" wrapText="1"/>
    </xf>
    <xf numFmtId="164" fontId="0" fillId="0" borderId="0" xfId="0" applyNumberFormat="1" applyAlignment="1">
      <alignment horizontal="center"/>
    </xf>
    <xf numFmtId="164" fontId="1" fillId="0" borderId="0" xfId="0" applyNumberFormat="1" applyFont="1" applyAlignment="1">
      <alignment horizontal="center" wrapText="1"/>
    </xf>
    <xf numFmtId="165" fontId="0" fillId="0" borderId="0" xfId="0" applyNumberFormat="1" applyAlignment="1">
      <alignment horizontal="center"/>
    </xf>
    <xf numFmtId="165" fontId="1" fillId="0" borderId="0" xfId="0" applyNumberFormat="1" applyFont="1" applyAlignment="1">
      <alignment horizontal="center" wrapText="1"/>
    </xf>
    <xf numFmtId="166" fontId="0" fillId="0" borderId="0" xfId="0" applyNumberFormat="1" applyAlignment="1">
      <alignment horizontal="center"/>
    </xf>
    <xf numFmtId="166" fontId="1" fillId="0" borderId="0" xfId="0" applyNumberFormat="1" applyFont="1" applyAlignment="1">
      <alignment horizontal="center" wrapText="1"/>
    </xf>
    <xf numFmtId="0" fontId="0" fillId="0" borderId="1" xfId="0" applyBorder="1" applyAlignment="1">
      <alignment horizontal="center"/>
    </xf>
    <xf numFmtId="6" fontId="0" fillId="0" borderId="1" xfId="0" applyNumberFormat="1" applyBorder="1" applyAlignment="1">
      <alignment horizontal="center"/>
    </xf>
    <xf numFmtId="0" fontId="2" fillId="0" borderId="0" xfId="0" applyFont="1"/>
    <xf numFmtId="0" fontId="0" fillId="0" borderId="0" xfId="0" applyAlignment="1">
      <alignment wrapText="1"/>
    </xf>
    <xf numFmtId="6" fontId="4" fillId="0" borderId="0" xfId="0" applyNumberFormat="1" applyFont="1" applyAlignment="1">
      <alignment horizontal="center"/>
    </xf>
    <xf numFmtId="0" fontId="0" fillId="0" borderId="0" xfId="0"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6" fontId="0" fillId="0" borderId="0" xfId="0" applyNumberFormat="1" applyAlignment="1">
      <alignment horizontal="center" vertical="center" wrapText="1"/>
    </xf>
    <xf numFmtId="0" fontId="0" fillId="0" borderId="0" xfId="0" applyAlignment="1">
      <alignment vertical="center" wrapText="1"/>
    </xf>
    <xf numFmtId="0" fontId="5" fillId="0" borderId="0" xfId="0" applyFont="1" applyAlignment="1">
      <alignment vertical="center" wrapText="1"/>
    </xf>
    <xf numFmtId="0" fontId="1" fillId="2" borderId="0" xfId="0" applyFont="1" applyFill="1" applyAlignment="1">
      <alignment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0" fillId="2" borderId="0" xfId="0" applyFill="1" applyAlignment="1">
      <alignment vertical="center" wrapText="1"/>
    </xf>
    <xf numFmtId="0" fontId="6" fillId="0" borderId="0" xfId="0" applyFont="1"/>
    <xf numFmtId="0" fontId="0" fillId="0" borderId="0" xfId="0" applyAlignment="1">
      <alignment horizontal="left"/>
    </xf>
    <xf numFmtId="0" fontId="4" fillId="0" borderId="0" xfId="0" applyFont="1"/>
    <xf numFmtId="0" fontId="4" fillId="0" borderId="0" xfId="0" applyFont="1" applyAlignment="1">
      <alignment horizontal="center"/>
    </xf>
    <xf numFmtId="165" fontId="4" fillId="0" borderId="0" xfId="0" applyNumberFormat="1" applyFont="1" applyAlignment="1">
      <alignment horizontal="center"/>
    </xf>
    <xf numFmtId="6" fontId="0" fillId="0" borderId="0" xfId="0" applyNumberForma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2CF65-3F97-4B3F-A12B-6C2556F3566B}">
  <dimension ref="B1:AF189"/>
  <sheetViews>
    <sheetView zoomScaleNormal="100" workbookViewId="0">
      <pane xSplit="1" ySplit="6" topLeftCell="D150" activePane="bottomRight" state="frozen"/>
      <selection pane="topRight" activeCell="B1" sqref="B1"/>
      <selection pane="bottomLeft" activeCell="A7" sqref="A7"/>
      <selection pane="bottomRight" activeCell="B7" sqref="B7:AA189"/>
    </sheetView>
  </sheetViews>
  <sheetFormatPr defaultRowHeight="14.6" x14ac:dyDescent="0.4"/>
  <cols>
    <col min="1" max="1" width="3" customWidth="1"/>
    <col min="2" max="2" width="12.23046875" bestFit="1" customWidth="1"/>
    <col min="3" max="3" width="28.3046875" customWidth="1"/>
    <col min="4" max="4" width="12.23046875" bestFit="1" customWidth="1"/>
    <col min="5" max="5" width="11.53515625" style="2" bestFit="1" customWidth="1"/>
    <col min="6" max="6" width="8.84375" style="2"/>
    <col min="7" max="7" width="14.23046875" style="2" bestFit="1" customWidth="1"/>
    <col min="8" max="8" width="9.23046875" style="2" customWidth="1"/>
    <col min="9" max="10" width="7.84375" style="2" bestFit="1" customWidth="1"/>
    <col min="11" max="11" width="26.23046875" bestFit="1" customWidth="1"/>
    <col min="12" max="12" width="16.3046875" style="2" customWidth="1"/>
    <col min="13" max="13" width="17.23046875" style="2" bestFit="1" customWidth="1"/>
    <col min="14" max="14" width="4.23046875" style="2" bestFit="1" customWidth="1"/>
    <col min="15" max="15" width="20.765625" style="2" bestFit="1" customWidth="1"/>
    <col min="16" max="16" width="20.07421875" style="2" bestFit="1" customWidth="1"/>
    <col min="17" max="18" width="11.23046875" style="2" customWidth="1"/>
    <col min="19" max="19" width="16.23046875" style="2" customWidth="1"/>
    <col min="20" max="20" width="5.765625" style="2" bestFit="1" customWidth="1"/>
    <col min="21" max="21" width="7.3046875" style="2" bestFit="1" customWidth="1"/>
    <col min="22" max="24" width="6.765625" style="2" bestFit="1" customWidth="1"/>
    <col min="25" max="25" width="18.84375" style="2" bestFit="1" customWidth="1"/>
    <col min="26" max="26" width="9.3046875" style="2" customWidth="1"/>
    <col min="27" max="27" width="11" style="2" customWidth="1"/>
    <col min="28" max="28" width="13.84375" style="6" bestFit="1" customWidth="1"/>
    <col min="29" max="29" width="17" style="8" customWidth="1"/>
    <col min="30" max="30" width="17" style="10" customWidth="1"/>
    <col min="31" max="31" width="17" style="8" customWidth="1"/>
    <col min="32" max="32" width="17" style="10" customWidth="1"/>
  </cols>
  <sheetData>
    <row r="1" spans="2:32" ht="15" thickBot="1" x14ac:dyDescent="0.45">
      <c r="G1" s="2" t="s">
        <v>72</v>
      </c>
    </row>
    <row r="2" spans="2:32" ht="15" thickBot="1" x14ac:dyDescent="0.45">
      <c r="B2" s="12">
        <v>12</v>
      </c>
      <c r="C2" t="s">
        <v>0</v>
      </c>
    </row>
    <row r="3" spans="2:32" ht="15" thickBot="1" x14ac:dyDescent="0.45">
      <c r="B3" s="13">
        <v>360</v>
      </c>
      <c r="C3" t="s">
        <v>1</v>
      </c>
    </row>
    <row r="4" spans="2:32" ht="15" thickBot="1" x14ac:dyDescent="0.45">
      <c r="B4" s="13">
        <v>530</v>
      </c>
      <c r="C4" t="s">
        <v>225</v>
      </c>
    </row>
    <row r="6" spans="2:32" s="1" customFormat="1" ht="43.75" x14ac:dyDescent="0.4">
      <c r="B6" s="1" t="s">
        <v>2</v>
      </c>
      <c r="C6" s="1" t="s">
        <v>3</v>
      </c>
      <c r="D6" s="1" t="s">
        <v>449</v>
      </c>
      <c r="E6" s="3" t="s">
        <v>4</v>
      </c>
      <c r="F6" s="3" t="s">
        <v>53</v>
      </c>
      <c r="G6" s="3" t="s">
        <v>73</v>
      </c>
      <c r="H6" s="5" t="s">
        <v>211</v>
      </c>
      <c r="I6" s="3" t="s">
        <v>5</v>
      </c>
      <c r="J6" s="3" t="s">
        <v>33</v>
      </c>
      <c r="K6" s="1" t="s">
        <v>6</v>
      </c>
      <c r="L6" s="3" t="s">
        <v>13</v>
      </c>
      <c r="M6" s="3" t="s">
        <v>14</v>
      </c>
      <c r="N6" s="3" t="s">
        <v>25</v>
      </c>
      <c r="O6" s="5" t="s">
        <v>352</v>
      </c>
      <c r="P6" s="3" t="s">
        <v>16</v>
      </c>
      <c r="Q6" s="3" t="s">
        <v>23</v>
      </c>
      <c r="R6" s="3" t="s">
        <v>32</v>
      </c>
      <c r="S6" s="5" t="s">
        <v>218</v>
      </c>
      <c r="T6" s="3" t="s">
        <v>9</v>
      </c>
      <c r="U6" s="3" t="s">
        <v>8</v>
      </c>
      <c r="V6" s="3" t="s">
        <v>238</v>
      </c>
      <c r="W6" s="3" t="s">
        <v>10</v>
      </c>
      <c r="X6" s="3" t="s">
        <v>383</v>
      </c>
      <c r="Y6" s="3" t="s">
        <v>11</v>
      </c>
      <c r="Z6" s="5" t="s">
        <v>46</v>
      </c>
      <c r="AA6" s="5" t="s">
        <v>18</v>
      </c>
      <c r="AB6" s="7" t="s">
        <v>34</v>
      </c>
      <c r="AC6" s="9" t="s">
        <v>19</v>
      </c>
      <c r="AD6" s="11" t="s">
        <v>22</v>
      </c>
      <c r="AE6" s="9" t="s">
        <v>20</v>
      </c>
      <c r="AF6" s="11" t="s">
        <v>21</v>
      </c>
    </row>
    <row r="7" spans="2:32" x14ac:dyDescent="0.4">
      <c r="B7" t="s">
        <v>204</v>
      </c>
      <c r="C7" t="s">
        <v>221</v>
      </c>
      <c r="D7" t="s">
        <v>450</v>
      </c>
      <c r="E7" s="4">
        <v>1599</v>
      </c>
      <c r="F7" s="2" t="s">
        <v>166</v>
      </c>
      <c r="G7" s="28" t="s">
        <v>205</v>
      </c>
      <c r="H7" s="2" t="s">
        <v>15</v>
      </c>
      <c r="I7" s="2">
        <v>4</v>
      </c>
      <c r="J7" s="2">
        <v>0</v>
      </c>
      <c r="K7" t="s">
        <v>476</v>
      </c>
      <c r="L7" s="2" t="s">
        <v>151</v>
      </c>
      <c r="M7" s="2" t="s">
        <v>158</v>
      </c>
      <c r="N7" s="2" t="s">
        <v>12</v>
      </c>
      <c r="O7" s="2" t="s">
        <v>353</v>
      </c>
      <c r="P7" s="2" t="s">
        <v>208</v>
      </c>
      <c r="Q7" s="2">
        <v>2</v>
      </c>
      <c r="R7" s="2" t="s">
        <v>12</v>
      </c>
      <c r="S7" s="2" t="s">
        <v>217</v>
      </c>
      <c r="T7" s="2">
        <v>0</v>
      </c>
      <c r="U7" s="2">
        <v>1</v>
      </c>
      <c r="V7" s="2">
        <v>0</v>
      </c>
      <c r="W7" s="2">
        <v>0</v>
      </c>
      <c r="Y7" s="2" t="s">
        <v>226</v>
      </c>
      <c r="Z7" s="2" t="s">
        <v>49</v>
      </c>
      <c r="AA7" s="2" t="s">
        <v>12</v>
      </c>
      <c r="AB7" s="6">
        <f t="shared" ref="AB7:AB58" si="0">IF(ISNUMBER(E7),IF(I7&gt;0,IF(AA7="No",E7+(I7*$B$3),E7+(I7*$B$4)),""),"")</f>
        <v>3039</v>
      </c>
      <c r="AC7" s="8">
        <f t="shared" ref="AC7:AC62" si="1">IF(I7&gt;0,(I7-1)*$B$2,"")</f>
        <v>36</v>
      </c>
      <c r="AD7" s="10">
        <f t="shared" ref="AD7:AD58" si="2">IF(ISNUMBER(E7),IF(I7&gt;0,AB7/AC7,""),"")</f>
        <v>84.416666666666671</v>
      </c>
      <c r="AE7" s="8">
        <f t="shared" ref="AE7:AE62" si="3">IF(I7&gt;2,(I7-2)*$B$2,"")</f>
        <v>24</v>
      </c>
      <c r="AF7" s="10">
        <f t="shared" ref="AF7:AF19" si="4">IF(AND(ISNUMBER(E7),I7&gt;2),AB7/AE7,"")</f>
        <v>126.625</v>
      </c>
    </row>
    <row r="8" spans="2:32" x14ac:dyDescent="0.4">
      <c r="B8" t="s">
        <v>204</v>
      </c>
      <c r="C8" t="s">
        <v>222</v>
      </c>
      <c r="D8" t="s">
        <v>450</v>
      </c>
      <c r="E8" s="4">
        <v>1725</v>
      </c>
      <c r="F8" s="2" t="s">
        <v>166</v>
      </c>
      <c r="G8" s="28" t="s">
        <v>205</v>
      </c>
      <c r="H8" s="2" t="s">
        <v>15</v>
      </c>
      <c r="I8" s="2">
        <v>4</v>
      </c>
      <c r="J8" s="2">
        <v>0</v>
      </c>
      <c r="K8" t="s">
        <v>477</v>
      </c>
      <c r="L8" s="2" t="s">
        <v>151</v>
      </c>
      <c r="M8" s="2" t="s">
        <v>158</v>
      </c>
      <c r="N8" s="2" t="s">
        <v>12</v>
      </c>
      <c r="O8" s="2" t="s">
        <v>353</v>
      </c>
      <c r="P8" s="2" t="s">
        <v>208</v>
      </c>
      <c r="Q8" s="2">
        <v>2</v>
      </c>
      <c r="R8" s="2" t="s">
        <v>12</v>
      </c>
      <c r="S8" s="2" t="s">
        <v>217</v>
      </c>
      <c r="T8" s="2">
        <v>0</v>
      </c>
      <c r="U8" s="2">
        <v>1</v>
      </c>
      <c r="V8" s="2">
        <v>0</v>
      </c>
      <c r="W8" s="2">
        <v>0</v>
      </c>
      <c r="Y8" s="2" t="s">
        <v>226</v>
      </c>
      <c r="Z8" s="2" t="s">
        <v>49</v>
      </c>
      <c r="AA8" s="2" t="s">
        <v>12</v>
      </c>
      <c r="AB8" s="6">
        <f t="shared" si="0"/>
        <v>3165</v>
      </c>
      <c r="AC8" s="8">
        <f t="shared" si="1"/>
        <v>36</v>
      </c>
      <c r="AD8" s="10">
        <f t="shared" si="2"/>
        <v>87.916666666666671</v>
      </c>
      <c r="AE8" s="8">
        <f t="shared" si="3"/>
        <v>24</v>
      </c>
      <c r="AF8" s="10">
        <f t="shared" si="4"/>
        <v>131.875</v>
      </c>
    </row>
    <row r="9" spans="2:32" x14ac:dyDescent="0.4">
      <c r="B9" t="s">
        <v>204</v>
      </c>
      <c r="C9" t="s">
        <v>223</v>
      </c>
      <c r="D9" t="s">
        <v>450</v>
      </c>
      <c r="E9" s="4">
        <v>1677</v>
      </c>
      <c r="F9" s="2" t="s">
        <v>166</v>
      </c>
      <c r="G9" s="28" t="s">
        <v>205</v>
      </c>
      <c r="H9" s="2" t="s">
        <v>15</v>
      </c>
      <c r="I9" s="2">
        <v>8</v>
      </c>
      <c r="J9" s="2">
        <v>0</v>
      </c>
      <c r="K9" t="s">
        <v>476</v>
      </c>
      <c r="L9" s="2" t="s">
        <v>151</v>
      </c>
      <c r="M9" s="2" t="s">
        <v>158</v>
      </c>
      <c r="N9" s="2" t="s">
        <v>12</v>
      </c>
      <c r="O9" s="2" t="s">
        <v>353</v>
      </c>
      <c r="P9" s="2" t="s">
        <v>208</v>
      </c>
      <c r="Q9" s="2">
        <v>2</v>
      </c>
      <c r="R9" s="2" t="s">
        <v>12</v>
      </c>
      <c r="S9" s="2" t="s">
        <v>217</v>
      </c>
      <c r="T9" s="2">
        <v>0</v>
      </c>
      <c r="U9" s="2">
        <v>1</v>
      </c>
      <c r="V9" s="2">
        <v>0</v>
      </c>
      <c r="W9" s="2">
        <v>0</v>
      </c>
      <c r="Y9" s="2" t="s">
        <v>226</v>
      </c>
      <c r="Z9" s="2" t="s">
        <v>49</v>
      </c>
      <c r="AA9" s="2" t="s">
        <v>12</v>
      </c>
      <c r="AB9" s="6">
        <f t="shared" si="0"/>
        <v>4557</v>
      </c>
      <c r="AC9" s="8">
        <f t="shared" si="1"/>
        <v>84</v>
      </c>
      <c r="AD9" s="10">
        <f t="shared" si="2"/>
        <v>54.25</v>
      </c>
      <c r="AE9" s="8">
        <f t="shared" si="3"/>
        <v>72</v>
      </c>
      <c r="AF9" s="10">
        <f t="shared" si="4"/>
        <v>63.291666666666664</v>
      </c>
    </row>
    <row r="10" spans="2:32" x14ac:dyDescent="0.4">
      <c r="B10" t="s">
        <v>204</v>
      </c>
      <c r="C10" t="s">
        <v>224</v>
      </c>
      <c r="D10" t="s">
        <v>450</v>
      </c>
      <c r="E10" s="4">
        <v>1803</v>
      </c>
      <c r="F10" s="2" t="s">
        <v>166</v>
      </c>
      <c r="G10" s="28" t="s">
        <v>205</v>
      </c>
      <c r="H10" s="2" t="s">
        <v>15</v>
      </c>
      <c r="I10" s="2">
        <v>8</v>
      </c>
      <c r="J10" s="2">
        <v>0</v>
      </c>
      <c r="K10" t="s">
        <v>477</v>
      </c>
      <c r="L10" s="2" t="s">
        <v>151</v>
      </c>
      <c r="M10" s="2" t="s">
        <v>158</v>
      </c>
      <c r="N10" s="2" t="s">
        <v>12</v>
      </c>
      <c r="O10" s="2" t="s">
        <v>353</v>
      </c>
      <c r="P10" s="2" t="s">
        <v>208</v>
      </c>
      <c r="Q10" s="2">
        <v>2</v>
      </c>
      <c r="R10" s="2" t="s">
        <v>12</v>
      </c>
      <c r="S10" s="2" t="s">
        <v>217</v>
      </c>
      <c r="T10" s="2">
        <v>0</v>
      </c>
      <c r="U10" s="2">
        <v>1</v>
      </c>
      <c r="V10" s="2">
        <v>0</v>
      </c>
      <c r="W10" s="2">
        <v>0</v>
      </c>
      <c r="Y10" s="2" t="s">
        <v>226</v>
      </c>
      <c r="Z10" s="2" t="s">
        <v>49</v>
      </c>
      <c r="AA10" s="2" t="s">
        <v>12</v>
      </c>
      <c r="AB10" s="6">
        <f t="shared" si="0"/>
        <v>4683</v>
      </c>
      <c r="AC10" s="8">
        <f t="shared" si="1"/>
        <v>84</v>
      </c>
      <c r="AD10" s="10">
        <f t="shared" si="2"/>
        <v>55.75</v>
      </c>
      <c r="AE10" s="8">
        <f t="shared" si="3"/>
        <v>72</v>
      </c>
      <c r="AF10" s="10">
        <f t="shared" si="4"/>
        <v>65.041666666666671</v>
      </c>
    </row>
    <row r="11" spans="2:32" x14ac:dyDescent="0.4">
      <c r="B11" t="s">
        <v>204</v>
      </c>
      <c r="C11" t="s">
        <v>296</v>
      </c>
      <c r="D11" t="s">
        <v>450</v>
      </c>
      <c r="E11" s="4">
        <v>2920</v>
      </c>
      <c r="F11" s="2" t="s">
        <v>166</v>
      </c>
      <c r="G11" s="28" t="s">
        <v>205</v>
      </c>
      <c r="H11" s="2" t="s">
        <v>15</v>
      </c>
      <c r="I11" s="2">
        <v>15</v>
      </c>
      <c r="J11" s="2">
        <v>0</v>
      </c>
      <c r="K11" s="28" t="s">
        <v>272</v>
      </c>
      <c r="L11" s="2" t="s">
        <v>151</v>
      </c>
      <c r="M11" s="2" t="s">
        <v>206</v>
      </c>
      <c r="N11" s="2" t="s">
        <v>15</v>
      </c>
      <c r="O11" s="2" t="s">
        <v>356</v>
      </c>
      <c r="P11" s="2" t="s">
        <v>276</v>
      </c>
      <c r="Q11" s="2" t="s">
        <v>277</v>
      </c>
      <c r="R11" s="2" t="s">
        <v>12</v>
      </c>
      <c r="S11" s="2" t="s">
        <v>207</v>
      </c>
      <c r="T11" s="2">
        <v>0</v>
      </c>
      <c r="U11" s="2">
        <v>0</v>
      </c>
      <c r="V11" s="2">
        <v>0</v>
      </c>
      <c r="W11" s="2">
        <v>2</v>
      </c>
      <c r="Y11" s="2" t="s">
        <v>226</v>
      </c>
      <c r="Z11" s="2" t="s">
        <v>49</v>
      </c>
      <c r="AA11" s="2" t="s">
        <v>12</v>
      </c>
      <c r="AB11" s="6">
        <f t="shared" si="0"/>
        <v>8320</v>
      </c>
      <c r="AC11" s="8">
        <f t="shared" si="1"/>
        <v>168</v>
      </c>
      <c r="AD11" s="10">
        <f t="shared" si="2"/>
        <v>49.523809523809526</v>
      </c>
      <c r="AE11" s="8">
        <f t="shared" si="3"/>
        <v>156</v>
      </c>
      <c r="AF11" s="10">
        <f t="shared" si="4"/>
        <v>53.333333333333336</v>
      </c>
    </row>
    <row r="12" spans="2:32" x14ac:dyDescent="0.4">
      <c r="B12" t="s">
        <v>204</v>
      </c>
      <c r="C12" t="s">
        <v>297</v>
      </c>
      <c r="D12" t="s">
        <v>450</v>
      </c>
      <c r="E12" s="4">
        <v>3294</v>
      </c>
      <c r="F12" s="2" t="s">
        <v>166</v>
      </c>
      <c r="G12" s="28" t="s">
        <v>205</v>
      </c>
      <c r="H12" s="2" t="s">
        <v>15</v>
      </c>
      <c r="I12" s="2">
        <v>15</v>
      </c>
      <c r="J12" s="2">
        <v>0</v>
      </c>
      <c r="K12" s="28" t="s">
        <v>273</v>
      </c>
      <c r="L12" s="2" t="s">
        <v>151</v>
      </c>
      <c r="M12" s="2" t="s">
        <v>206</v>
      </c>
      <c r="N12" s="2" t="s">
        <v>15</v>
      </c>
      <c r="O12" s="2" t="s">
        <v>356</v>
      </c>
      <c r="P12" s="2" t="s">
        <v>276</v>
      </c>
      <c r="Q12" s="2" t="s">
        <v>277</v>
      </c>
      <c r="R12" s="2" t="s">
        <v>12</v>
      </c>
      <c r="S12" s="2" t="s">
        <v>207</v>
      </c>
      <c r="T12" s="2">
        <v>0</v>
      </c>
      <c r="U12" s="2">
        <v>0</v>
      </c>
      <c r="V12" s="2">
        <v>0</v>
      </c>
      <c r="W12" s="2">
        <v>2</v>
      </c>
      <c r="Y12" s="2" t="s">
        <v>226</v>
      </c>
      <c r="Z12" s="2" t="s">
        <v>49</v>
      </c>
      <c r="AA12" s="2" t="s">
        <v>12</v>
      </c>
      <c r="AB12" s="6">
        <f t="shared" si="0"/>
        <v>8694</v>
      </c>
      <c r="AC12" s="8">
        <f t="shared" si="1"/>
        <v>168</v>
      </c>
      <c r="AD12" s="10">
        <f t="shared" si="2"/>
        <v>51.75</v>
      </c>
      <c r="AE12" s="8">
        <f t="shared" si="3"/>
        <v>156</v>
      </c>
      <c r="AF12" s="10">
        <f t="shared" si="4"/>
        <v>55.730769230769234</v>
      </c>
    </row>
    <row r="13" spans="2:32" x14ac:dyDescent="0.4">
      <c r="B13" t="s">
        <v>204</v>
      </c>
      <c r="C13" t="s">
        <v>298</v>
      </c>
      <c r="D13" t="s">
        <v>450</v>
      </c>
      <c r="E13" s="4">
        <v>3355</v>
      </c>
      <c r="F13" s="2" t="s">
        <v>166</v>
      </c>
      <c r="G13" s="28" t="s">
        <v>205</v>
      </c>
      <c r="H13" s="2" t="s">
        <v>15</v>
      </c>
      <c r="I13" s="2">
        <v>15</v>
      </c>
      <c r="J13" s="2">
        <v>0</v>
      </c>
      <c r="K13" s="28" t="s">
        <v>274</v>
      </c>
      <c r="L13" s="2" t="s">
        <v>151</v>
      </c>
      <c r="M13" s="2" t="s">
        <v>206</v>
      </c>
      <c r="N13" s="2" t="s">
        <v>15</v>
      </c>
      <c r="O13" s="2" t="s">
        <v>356</v>
      </c>
      <c r="P13" s="2" t="s">
        <v>276</v>
      </c>
      <c r="Q13" s="2" t="s">
        <v>277</v>
      </c>
      <c r="R13" s="2" t="s">
        <v>12</v>
      </c>
      <c r="S13" s="2" t="s">
        <v>207</v>
      </c>
      <c r="T13" s="2">
        <v>0</v>
      </c>
      <c r="U13" s="2">
        <v>0</v>
      </c>
      <c r="V13" s="2">
        <v>0</v>
      </c>
      <c r="W13" s="2">
        <v>2</v>
      </c>
      <c r="Y13" s="2" t="s">
        <v>226</v>
      </c>
      <c r="Z13" s="2" t="s">
        <v>49</v>
      </c>
      <c r="AA13" s="2" t="s">
        <v>12</v>
      </c>
      <c r="AB13" s="6">
        <f t="shared" si="0"/>
        <v>8755</v>
      </c>
      <c r="AC13" s="8">
        <f t="shared" si="1"/>
        <v>168</v>
      </c>
      <c r="AD13" s="10">
        <f t="shared" si="2"/>
        <v>52.113095238095241</v>
      </c>
      <c r="AE13" s="8">
        <f t="shared" si="3"/>
        <v>156</v>
      </c>
      <c r="AF13" s="10">
        <f t="shared" si="4"/>
        <v>56.121794871794869</v>
      </c>
    </row>
    <row r="14" spans="2:32" x14ac:dyDescent="0.4">
      <c r="B14" t="s">
        <v>204</v>
      </c>
      <c r="C14" t="s">
        <v>299</v>
      </c>
      <c r="D14" t="s">
        <v>450</v>
      </c>
      <c r="E14" s="4">
        <v>3591</v>
      </c>
      <c r="F14" s="2" t="s">
        <v>166</v>
      </c>
      <c r="G14" s="28" t="s">
        <v>205</v>
      </c>
      <c r="H14" s="2" t="s">
        <v>15</v>
      </c>
      <c r="I14" s="2">
        <v>15</v>
      </c>
      <c r="J14" s="2">
        <v>0</v>
      </c>
      <c r="K14" s="28" t="s">
        <v>275</v>
      </c>
      <c r="L14" s="2" t="s">
        <v>151</v>
      </c>
      <c r="M14" s="2" t="s">
        <v>206</v>
      </c>
      <c r="N14" s="2" t="s">
        <v>15</v>
      </c>
      <c r="O14" s="2" t="s">
        <v>356</v>
      </c>
      <c r="P14" s="2" t="s">
        <v>276</v>
      </c>
      <c r="Q14" s="2" t="s">
        <v>277</v>
      </c>
      <c r="R14" s="2" t="s">
        <v>12</v>
      </c>
      <c r="S14" s="2" t="s">
        <v>207</v>
      </c>
      <c r="T14" s="2">
        <v>0</v>
      </c>
      <c r="U14" s="2">
        <v>0</v>
      </c>
      <c r="V14" s="2">
        <v>0</v>
      </c>
      <c r="W14" s="2">
        <v>2</v>
      </c>
      <c r="Y14" s="2" t="s">
        <v>226</v>
      </c>
      <c r="Z14" s="2" t="s">
        <v>49</v>
      </c>
      <c r="AA14" s="2" t="s">
        <v>12</v>
      </c>
      <c r="AB14" s="6">
        <f t="shared" si="0"/>
        <v>8991</v>
      </c>
      <c r="AC14" s="8">
        <f t="shared" si="1"/>
        <v>168</v>
      </c>
      <c r="AD14" s="10">
        <f t="shared" si="2"/>
        <v>53.517857142857146</v>
      </c>
      <c r="AE14" s="8">
        <f t="shared" si="3"/>
        <v>156</v>
      </c>
      <c r="AF14" s="10">
        <f t="shared" si="4"/>
        <v>57.634615384615387</v>
      </c>
    </row>
    <row r="15" spans="2:32" x14ac:dyDescent="0.4">
      <c r="B15" t="s">
        <v>204</v>
      </c>
      <c r="C15" t="s">
        <v>300</v>
      </c>
      <c r="D15" t="s">
        <v>450</v>
      </c>
      <c r="E15" s="4">
        <v>3419</v>
      </c>
      <c r="F15" s="2" t="s">
        <v>166</v>
      </c>
      <c r="G15" s="28" t="s">
        <v>205</v>
      </c>
      <c r="H15" s="2" t="s">
        <v>15</v>
      </c>
      <c r="I15" s="2">
        <v>23</v>
      </c>
      <c r="J15" s="2">
        <v>0</v>
      </c>
      <c r="K15" s="28" t="s">
        <v>272</v>
      </c>
      <c r="L15" s="2" t="s">
        <v>151</v>
      </c>
      <c r="M15" s="2" t="s">
        <v>305</v>
      </c>
      <c r="N15" s="2" t="s">
        <v>15</v>
      </c>
      <c r="O15" s="2" t="s">
        <v>356</v>
      </c>
      <c r="P15" s="2" t="s">
        <v>276</v>
      </c>
      <c r="Q15" s="2" t="s">
        <v>277</v>
      </c>
      <c r="R15" s="2" t="s">
        <v>12</v>
      </c>
      <c r="S15" s="2" t="s">
        <v>207</v>
      </c>
      <c r="T15" s="2">
        <v>0</v>
      </c>
      <c r="U15" s="2">
        <v>0</v>
      </c>
      <c r="V15" s="2">
        <v>0</v>
      </c>
      <c r="W15" s="2">
        <v>2</v>
      </c>
      <c r="Y15" s="2" t="s">
        <v>226</v>
      </c>
      <c r="Z15" s="2" t="s">
        <v>49</v>
      </c>
      <c r="AA15" s="2" t="s">
        <v>12</v>
      </c>
      <c r="AB15" s="6">
        <f t="shared" si="0"/>
        <v>11699</v>
      </c>
      <c r="AC15" s="8">
        <f t="shared" si="1"/>
        <v>264</v>
      </c>
      <c r="AD15" s="10">
        <f t="shared" si="2"/>
        <v>44.314393939393938</v>
      </c>
      <c r="AE15" s="8">
        <f t="shared" si="3"/>
        <v>252</v>
      </c>
      <c r="AF15" s="10">
        <f t="shared" si="4"/>
        <v>46.424603174603178</v>
      </c>
    </row>
    <row r="16" spans="2:32" x14ac:dyDescent="0.4">
      <c r="B16" t="s">
        <v>204</v>
      </c>
      <c r="C16" t="s">
        <v>301</v>
      </c>
      <c r="D16" t="s">
        <v>450</v>
      </c>
      <c r="E16" s="4">
        <v>3793</v>
      </c>
      <c r="F16" s="2" t="s">
        <v>166</v>
      </c>
      <c r="G16" s="28" t="s">
        <v>205</v>
      </c>
      <c r="H16" s="2" t="s">
        <v>15</v>
      </c>
      <c r="I16" s="2">
        <v>23</v>
      </c>
      <c r="J16" s="2">
        <v>0</v>
      </c>
      <c r="K16" s="28" t="s">
        <v>273</v>
      </c>
      <c r="L16" s="2" t="s">
        <v>151</v>
      </c>
      <c r="M16" s="2" t="s">
        <v>305</v>
      </c>
      <c r="N16" s="2" t="s">
        <v>15</v>
      </c>
      <c r="O16" s="2" t="s">
        <v>356</v>
      </c>
      <c r="P16" s="2" t="s">
        <v>276</v>
      </c>
      <c r="Q16" s="2" t="s">
        <v>277</v>
      </c>
      <c r="R16" s="2" t="s">
        <v>12</v>
      </c>
      <c r="S16" s="2" t="s">
        <v>207</v>
      </c>
      <c r="T16" s="2">
        <v>0</v>
      </c>
      <c r="U16" s="2">
        <v>0</v>
      </c>
      <c r="V16" s="2">
        <v>0</v>
      </c>
      <c r="W16" s="2">
        <v>2</v>
      </c>
      <c r="Y16" s="2" t="s">
        <v>226</v>
      </c>
      <c r="Z16" s="2" t="s">
        <v>49</v>
      </c>
      <c r="AA16" s="2" t="s">
        <v>12</v>
      </c>
      <c r="AB16" s="6">
        <f t="shared" si="0"/>
        <v>12073</v>
      </c>
      <c r="AC16" s="8">
        <f t="shared" si="1"/>
        <v>264</v>
      </c>
      <c r="AD16" s="10">
        <f t="shared" si="2"/>
        <v>45.731060606060609</v>
      </c>
      <c r="AE16" s="8">
        <f t="shared" si="3"/>
        <v>252</v>
      </c>
      <c r="AF16" s="10">
        <f t="shared" si="4"/>
        <v>47.908730158730158</v>
      </c>
    </row>
    <row r="17" spans="2:32" x14ac:dyDescent="0.4">
      <c r="B17" t="s">
        <v>204</v>
      </c>
      <c r="C17" t="s">
        <v>302</v>
      </c>
      <c r="D17" t="s">
        <v>450</v>
      </c>
      <c r="E17" s="4">
        <v>3854</v>
      </c>
      <c r="F17" s="2" t="s">
        <v>166</v>
      </c>
      <c r="G17" s="28" t="s">
        <v>205</v>
      </c>
      <c r="H17" s="2" t="s">
        <v>15</v>
      </c>
      <c r="I17" s="2">
        <v>23</v>
      </c>
      <c r="J17" s="2">
        <v>0</v>
      </c>
      <c r="K17" s="28" t="s">
        <v>274</v>
      </c>
      <c r="L17" s="2" t="s">
        <v>151</v>
      </c>
      <c r="M17" s="2" t="s">
        <v>305</v>
      </c>
      <c r="N17" s="2" t="s">
        <v>15</v>
      </c>
      <c r="O17" s="2" t="s">
        <v>356</v>
      </c>
      <c r="P17" s="2" t="s">
        <v>276</v>
      </c>
      <c r="Q17" s="2" t="s">
        <v>277</v>
      </c>
      <c r="R17" s="2" t="s">
        <v>12</v>
      </c>
      <c r="S17" s="2" t="s">
        <v>207</v>
      </c>
      <c r="T17" s="2">
        <v>0</v>
      </c>
      <c r="U17" s="2">
        <v>0</v>
      </c>
      <c r="V17" s="2">
        <v>0</v>
      </c>
      <c r="W17" s="2">
        <v>2</v>
      </c>
      <c r="Y17" s="2" t="s">
        <v>226</v>
      </c>
      <c r="Z17" s="2" t="s">
        <v>49</v>
      </c>
      <c r="AA17" s="2" t="s">
        <v>12</v>
      </c>
      <c r="AB17" s="6">
        <f t="shared" si="0"/>
        <v>12134</v>
      </c>
      <c r="AC17" s="8">
        <f t="shared" si="1"/>
        <v>264</v>
      </c>
      <c r="AD17" s="10">
        <f t="shared" si="2"/>
        <v>45.962121212121211</v>
      </c>
      <c r="AE17" s="8">
        <f t="shared" si="3"/>
        <v>252</v>
      </c>
      <c r="AF17" s="10">
        <f t="shared" si="4"/>
        <v>48.150793650793652</v>
      </c>
    </row>
    <row r="18" spans="2:32" x14ac:dyDescent="0.4">
      <c r="B18" t="s">
        <v>204</v>
      </c>
      <c r="C18" t="s">
        <v>303</v>
      </c>
      <c r="D18" t="s">
        <v>450</v>
      </c>
      <c r="E18" s="4">
        <v>4090</v>
      </c>
      <c r="F18" s="2" t="s">
        <v>166</v>
      </c>
      <c r="G18" s="28" t="s">
        <v>205</v>
      </c>
      <c r="H18" s="2" t="s">
        <v>15</v>
      </c>
      <c r="I18" s="2">
        <v>23</v>
      </c>
      <c r="J18" s="2">
        <v>0</v>
      </c>
      <c r="K18" s="28" t="s">
        <v>275</v>
      </c>
      <c r="L18" s="2" t="s">
        <v>151</v>
      </c>
      <c r="M18" s="2" t="s">
        <v>305</v>
      </c>
      <c r="N18" s="2" t="s">
        <v>15</v>
      </c>
      <c r="O18" s="2" t="s">
        <v>356</v>
      </c>
      <c r="P18" s="2" t="s">
        <v>276</v>
      </c>
      <c r="Q18" s="2" t="s">
        <v>277</v>
      </c>
      <c r="R18" s="2" t="s">
        <v>12</v>
      </c>
      <c r="S18" s="2" t="s">
        <v>207</v>
      </c>
      <c r="T18" s="2">
        <v>0</v>
      </c>
      <c r="U18" s="2">
        <v>0</v>
      </c>
      <c r="V18" s="2">
        <v>0</v>
      </c>
      <c r="W18" s="2">
        <v>2</v>
      </c>
      <c r="Y18" s="2" t="s">
        <v>226</v>
      </c>
      <c r="Z18" s="2" t="s">
        <v>49</v>
      </c>
      <c r="AA18" s="2" t="s">
        <v>12</v>
      </c>
      <c r="AB18" s="6">
        <f t="shared" si="0"/>
        <v>12370</v>
      </c>
      <c r="AC18" s="8">
        <f t="shared" si="1"/>
        <v>264</v>
      </c>
      <c r="AD18" s="10">
        <f t="shared" si="2"/>
        <v>46.856060606060609</v>
      </c>
      <c r="AE18" s="8">
        <f t="shared" si="3"/>
        <v>252</v>
      </c>
      <c r="AF18" s="10">
        <f t="shared" si="4"/>
        <v>49.087301587301589</v>
      </c>
    </row>
    <row r="19" spans="2:32" x14ac:dyDescent="0.4">
      <c r="B19" t="s">
        <v>204</v>
      </c>
      <c r="C19" t="s">
        <v>304</v>
      </c>
      <c r="D19" t="s">
        <v>450</v>
      </c>
      <c r="E19" s="4">
        <v>3726</v>
      </c>
      <c r="F19" s="2" t="s">
        <v>166</v>
      </c>
      <c r="G19" s="28" t="s">
        <v>205</v>
      </c>
      <c r="H19" s="2" t="s">
        <v>15</v>
      </c>
      <c r="I19" s="2">
        <v>23</v>
      </c>
      <c r="J19" s="2">
        <v>0</v>
      </c>
      <c r="K19" s="28" t="s">
        <v>478</v>
      </c>
      <c r="L19" s="2" t="s">
        <v>156</v>
      </c>
      <c r="M19" s="2" t="s">
        <v>159</v>
      </c>
      <c r="N19" s="2" t="s">
        <v>12</v>
      </c>
      <c r="O19" s="2" t="s">
        <v>357</v>
      </c>
      <c r="P19" s="2" t="s">
        <v>306</v>
      </c>
      <c r="Q19" s="2" t="s">
        <v>307</v>
      </c>
      <c r="R19" s="2" t="s">
        <v>220</v>
      </c>
      <c r="S19" s="2" t="s">
        <v>308</v>
      </c>
      <c r="T19" s="2">
        <v>0</v>
      </c>
      <c r="U19" s="2">
        <v>1</v>
      </c>
      <c r="V19" s="2">
        <v>0</v>
      </c>
      <c r="W19" s="2">
        <v>1</v>
      </c>
      <c r="Y19" s="2" t="s">
        <v>226</v>
      </c>
      <c r="Z19" s="2" t="s">
        <v>49</v>
      </c>
      <c r="AA19" s="2" t="s">
        <v>12</v>
      </c>
      <c r="AB19" s="6">
        <f t="shared" si="0"/>
        <v>12006</v>
      </c>
      <c r="AC19" s="8">
        <f t="shared" si="1"/>
        <v>264</v>
      </c>
      <c r="AD19" s="10">
        <f t="shared" si="2"/>
        <v>45.477272727272727</v>
      </c>
      <c r="AE19" s="8">
        <f t="shared" si="3"/>
        <v>252</v>
      </c>
      <c r="AF19" s="10">
        <f t="shared" si="4"/>
        <v>47.642857142857146</v>
      </c>
    </row>
    <row r="20" spans="2:32" x14ac:dyDescent="0.4">
      <c r="B20" t="s">
        <v>309</v>
      </c>
      <c r="C20" t="s">
        <v>389</v>
      </c>
      <c r="D20" t="s">
        <v>350</v>
      </c>
      <c r="E20" s="4">
        <v>339</v>
      </c>
      <c r="F20" s="2" t="s">
        <v>55</v>
      </c>
      <c r="G20" s="2" t="s">
        <v>202</v>
      </c>
      <c r="H20" s="2" t="s">
        <v>15</v>
      </c>
      <c r="I20" s="2">
        <v>4</v>
      </c>
      <c r="J20" s="2">
        <v>0</v>
      </c>
      <c r="K20" s="28" t="s">
        <v>479</v>
      </c>
      <c r="L20" s="2" t="s">
        <v>172</v>
      </c>
      <c r="M20" s="2" t="s">
        <v>311</v>
      </c>
      <c r="N20" s="2" t="s">
        <v>12</v>
      </c>
      <c r="O20" s="2" t="s">
        <v>355</v>
      </c>
      <c r="P20" s="2" t="s">
        <v>12</v>
      </c>
      <c r="Q20" s="2" t="s">
        <v>390</v>
      </c>
      <c r="R20" s="2" t="s">
        <v>12</v>
      </c>
      <c r="S20" s="2" t="s">
        <v>217</v>
      </c>
      <c r="T20" s="2">
        <v>1</v>
      </c>
      <c r="U20" s="2">
        <v>1</v>
      </c>
      <c r="V20" s="2">
        <v>0</v>
      </c>
      <c r="W20" s="2">
        <v>0</v>
      </c>
      <c r="Y20" s="2" t="s">
        <v>216</v>
      </c>
      <c r="Z20" s="2" t="s">
        <v>49</v>
      </c>
      <c r="AA20" s="2" t="s">
        <v>12</v>
      </c>
      <c r="AB20" s="6">
        <f t="shared" si="0"/>
        <v>1779</v>
      </c>
      <c r="AC20" s="8">
        <f t="shared" si="1"/>
        <v>36</v>
      </c>
      <c r="AD20" s="10">
        <f t="shared" si="2"/>
        <v>49.416666666666664</v>
      </c>
      <c r="AE20" s="8">
        <f t="shared" si="3"/>
        <v>24</v>
      </c>
    </row>
    <row r="21" spans="2:32" x14ac:dyDescent="0.4">
      <c r="B21" t="s">
        <v>309</v>
      </c>
      <c r="C21" t="s">
        <v>310</v>
      </c>
      <c r="D21" t="s">
        <v>451</v>
      </c>
      <c r="E21" s="4"/>
      <c r="F21" s="2" t="s">
        <v>55</v>
      </c>
      <c r="G21" s="2" t="s">
        <v>202</v>
      </c>
      <c r="H21" s="2" t="s">
        <v>15</v>
      </c>
      <c r="I21" s="2">
        <v>4</v>
      </c>
      <c r="J21" s="2">
        <v>0</v>
      </c>
      <c r="K21" s="28" t="s">
        <v>480</v>
      </c>
      <c r="L21" s="2" t="s">
        <v>172</v>
      </c>
      <c r="M21" s="2" t="s">
        <v>311</v>
      </c>
      <c r="N21" s="2" t="s">
        <v>12</v>
      </c>
      <c r="O21" s="2" t="s">
        <v>354</v>
      </c>
      <c r="P21" s="2" t="s">
        <v>12</v>
      </c>
      <c r="Q21" s="2">
        <v>2</v>
      </c>
      <c r="R21" s="2" t="s">
        <v>12</v>
      </c>
      <c r="S21" s="2" t="s">
        <v>210</v>
      </c>
      <c r="T21" s="2">
        <v>1</v>
      </c>
      <c r="U21" s="2">
        <v>0</v>
      </c>
      <c r="V21" s="2">
        <v>0</v>
      </c>
      <c r="W21" s="2">
        <v>0</v>
      </c>
      <c r="Y21" s="2" t="s">
        <v>216</v>
      </c>
      <c r="Z21" s="2" t="s">
        <v>49</v>
      </c>
      <c r="AA21" s="2" t="s">
        <v>12</v>
      </c>
      <c r="AB21" s="6" t="str">
        <f t="shared" si="0"/>
        <v/>
      </c>
      <c r="AC21" s="8">
        <f t="shared" si="1"/>
        <v>36</v>
      </c>
      <c r="AD21" s="10" t="str">
        <f t="shared" si="2"/>
        <v/>
      </c>
      <c r="AE21" s="8">
        <f t="shared" si="3"/>
        <v>24</v>
      </c>
      <c r="AF21" s="10" t="str">
        <f t="shared" ref="AF21:AF44" si="5">IF(AND(ISNUMBER(E21),I21&gt;2),AB21/AE21,"")</f>
        <v/>
      </c>
    </row>
    <row r="22" spans="2:32" x14ac:dyDescent="0.4">
      <c r="B22" t="s">
        <v>171</v>
      </c>
      <c r="C22" t="s">
        <v>227</v>
      </c>
      <c r="D22" t="s">
        <v>450</v>
      </c>
      <c r="E22" s="4">
        <v>289</v>
      </c>
      <c r="F22" s="2" t="s">
        <v>166</v>
      </c>
      <c r="G22" s="2" t="s">
        <v>202</v>
      </c>
      <c r="H22" s="2" t="s">
        <v>15</v>
      </c>
      <c r="I22" s="2">
        <v>2</v>
      </c>
      <c r="J22" s="2">
        <v>0</v>
      </c>
      <c r="K22" t="s">
        <v>481</v>
      </c>
      <c r="L22" s="2" t="s">
        <v>172</v>
      </c>
      <c r="M22" s="2" t="s">
        <v>160</v>
      </c>
      <c r="N22" s="2" t="s">
        <v>12</v>
      </c>
      <c r="O22" s="2" t="s">
        <v>355</v>
      </c>
      <c r="P22" s="2" t="s">
        <v>12</v>
      </c>
      <c r="Q22" s="2" t="s">
        <v>12</v>
      </c>
      <c r="R22" s="2" t="s">
        <v>12</v>
      </c>
      <c r="S22" s="2" t="s">
        <v>217</v>
      </c>
      <c r="T22" s="2">
        <v>0</v>
      </c>
      <c r="U22" s="2">
        <v>2</v>
      </c>
      <c r="V22" s="2">
        <v>0</v>
      </c>
      <c r="W22" s="2">
        <v>0</v>
      </c>
      <c r="Y22" s="2" t="s">
        <v>216</v>
      </c>
      <c r="Z22" s="2" t="s">
        <v>49</v>
      </c>
      <c r="AA22" s="2" t="s">
        <v>12</v>
      </c>
      <c r="AB22" s="6">
        <f t="shared" si="0"/>
        <v>1009</v>
      </c>
      <c r="AC22" s="8">
        <f t="shared" si="1"/>
        <v>12</v>
      </c>
      <c r="AD22" s="10">
        <f t="shared" si="2"/>
        <v>84.083333333333329</v>
      </c>
      <c r="AE22" s="8" t="str">
        <f t="shared" si="3"/>
        <v/>
      </c>
      <c r="AF22" s="10" t="str">
        <f t="shared" si="5"/>
        <v/>
      </c>
    </row>
    <row r="23" spans="2:32" x14ac:dyDescent="0.4">
      <c r="B23" t="s">
        <v>171</v>
      </c>
      <c r="C23" t="s">
        <v>321</v>
      </c>
      <c r="D23" t="s">
        <v>450</v>
      </c>
      <c r="E23" s="4">
        <v>379</v>
      </c>
      <c r="F23" s="2" t="s">
        <v>166</v>
      </c>
      <c r="G23" s="2" t="s">
        <v>202</v>
      </c>
      <c r="H23" s="2" t="s">
        <v>15</v>
      </c>
      <c r="I23" s="2">
        <v>4</v>
      </c>
      <c r="J23" s="2">
        <v>0</v>
      </c>
      <c r="K23" t="s">
        <v>481</v>
      </c>
      <c r="L23" s="2" t="s">
        <v>172</v>
      </c>
      <c r="M23" s="2" t="s">
        <v>158</v>
      </c>
      <c r="N23" s="2" t="s">
        <v>12</v>
      </c>
      <c r="O23" s="2" t="s">
        <v>355</v>
      </c>
      <c r="P23" s="2" t="s">
        <v>12</v>
      </c>
      <c r="Q23" s="2">
        <v>2</v>
      </c>
      <c r="R23" s="2" t="s">
        <v>12</v>
      </c>
      <c r="S23" s="2" t="s">
        <v>217</v>
      </c>
      <c r="T23" s="2">
        <v>0</v>
      </c>
      <c r="U23" s="2">
        <v>2</v>
      </c>
      <c r="V23" s="2">
        <v>0</v>
      </c>
      <c r="W23" s="2">
        <v>0</v>
      </c>
      <c r="Y23" s="2" t="s">
        <v>216</v>
      </c>
      <c r="Z23" s="2" t="s">
        <v>49</v>
      </c>
      <c r="AA23" s="2" t="s">
        <v>12</v>
      </c>
      <c r="AB23" s="6">
        <f t="shared" si="0"/>
        <v>1819</v>
      </c>
      <c r="AC23" s="8">
        <f t="shared" si="1"/>
        <v>36</v>
      </c>
      <c r="AD23" s="10">
        <f t="shared" si="2"/>
        <v>50.527777777777779</v>
      </c>
      <c r="AE23" s="8">
        <f t="shared" si="3"/>
        <v>24</v>
      </c>
      <c r="AF23" s="10">
        <f t="shared" si="5"/>
        <v>75.791666666666671</v>
      </c>
    </row>
    <row r="24" spans="2:32" x14ac:dyDescent="0.4">
      <c r="B24" t="s">
        <v>171</v>
      </c>
      <c r="C24" t="s">
        <v>320</v>
      </c>
      <c r="D24" t="s">
        <v>450</v>
      </c>
      <c r="E24" s="4">
        <v>659</v>
      </c>
      <c r="F24" s="2" t="s">
        <v>166</v>
      </c>
      <c r="G24" s="2" t="s">
        <v>202</v>
      </c>
      <c r="H24" s="2" t="s">
        <v>15</v>
      </c>
      <c r="I24" s="2">
        <v>6</v>
      </c>
      <c r="J24" s="2">
        <v>0</v>
      </c>
      <c r="K24" t="s">
        <v>482</v>
      </c>
      <c r="L24" s="2" t="s">
        <v>172</v>
      </c>
      <c r="M24" s="2" t="s">
        <v>158</v>
      </c>
      <c r="N24" s="2" t="s">
        <v>15</v>
      </c>
      <c r="O24" s="2" t="s">
        <v>362</v>
      </c>
      <c r="P24" s="2" t="s">
        <v>252</v>
      </c>
      <c r="Q24" s="2" t="s">
        <v>173</v>
      </c>
      <c r="R24" s="2" t="s">
        <v>219</v>
      </c>
      <c r="S24" s="2" t="s">
        <v>217</v>
      </c>
      <c r="T24" s="2">
        <v>0</v>
      </c>
      <c r="U24" s="2">
        <v>2</v>
      </c>
      <c r="V24" s="2">
        <v>0</v>
      </c>
      <c r="W24" s="2">
        <v>2</v>
      </c>
      <c r="Y24" s="2" t="s">
        <v>216</v>
      </c>
      <c r="Z24" s="2" t="s">
        <v>49</v>
      </c>
      <c r="AA24" s="2" t="s">
        <v>12</v>
      </c>
      <c r="AB24" s="6">
        <f t="shared" si="0"/>
        <v>2819</v>
      </c>
      <c r="AC24" s="8">
        <f t="shared" si="1"/>
        <v>60</v>
      </c>
      <c r="AD24" s="10">
        <f t="shared" si="2"/>
        <v>46.983333333333334</v>
      </c>
      <c r="AE24" s="8">
        <f t="shared" si="3"/>
        <v>48</v>
      </c>
      <c r="AF24" s="10">
        <f t="shared" si="5"/>
        <v>58.729166666666664</v>
      </c>
    </row>
    <row r="25" spans="2:32" x14ac:dyDescent="0.4">
      <c r="B25" t="s">
        <v>171</v>
      </c>
      <c r="C25" t="s">
        <v>391</v>
      </c>
      <c r="D25" t="s">
        <v>450</v>
      </c>
      <c r="E25" s="4">
        <v>1145</v>
      </c>
      <c r="F25" s="2" t="s">
        <v>166</v>
      </c>
      <c r="G25" s="2" t="s">
        <v>202</v>
      </c>
      <c r="H25" s="2" t="s">
        <v>15</v>
      </c>
      <c r="I25" s="2">
        <v>6</v>
      </c>
      <c r="J25" s="2">
        <v>0</v>
      </c>
      <c r="K25" t="s">
        <v>482</v>
      </c>
      <c r="L25" s="2" t="s">
        <v>348</v>
      </c>
      <c r="M25" s="2" t="s">
        <v>158</v>
      </c>
      <c r="N25" s="2" t="s">
        <v>15</v>
      </c>
      <c r="O25" s="2" t="s">
        <v>362</v>
      </c>
      <c r="P25" s="2" t="s">
        <v>252</v>
      </c>
      <c r="Q25" s="2" t="s">
        <v>173</v>
      </c>
      <c r="R25" s="2" t="s">
        <v>219</v>
      </c>
      <c r="S25" s="2" t="s">
        <v>217</v>
      </c>
      <c r="T25" s="2">
        <v>0</v>
      </c>
      <c r="U25" s="2">
        <v>2</v>
      </c>
      <c r="V25" s="2">
        <v>0</v>
      </c>
      <c r="W25" s="2">
        <v>2</v>
      </c>
      <c r="Y25" s="2" t="s">
        <v>216</v>
      </c>
      <c r="Z25" s="2" t="s">
        <v>49</v>
      </c>
      <c r="AA25" s="2" t="s">
        <v>12</v>
      </c>
      <c r="AB25" s="6">
        <f t="shared" si="0"/>
        <v>3305</v>
      </c>
      <c r="AC25" s="8">
        <f t="shared" si="1"/>
        <v>60</v>
      </c>
      <c r="AD25" s="10">
        <f t="shared" si="2"/>
        <v>55.083333333333336</v>
      </c>
      <c r="AE25" s="8">
        <f t="shared" si="3"/>
        <v>48</v>
      </c>
      <c r="AF25" s="10">
        <f t="shared" si="5"/>
        <v>68.854166666666671</v>
      </c>
    </row>
    <row r="26" spans="2:32" x14ac:dyDescent="0.4">
      <c r="B26" t="s">
        <v>171</v>
      </c>
      <c r="C26" t="s">
        <v>322</v>
      </c>
      <c r="D26" t="s">
        <v>450</v>
      </c>
      <c r="E26" s="4">
        <v>559</v>
      </c>
      <c r="F26" s="2" t="s">
        <v>166</v>
      </c>
      <c r="G26" s="2" t="s">
        <v>202</v>
      </c>
      <c r="H26" s="2" t="s">
        <v>15</v>
      </c>
      <c r="I26" s="2">
        <v>6</v>
      </c>
      <c r="J26" s="2">
        <v>0</v>
      </c>
      <c r="K26" t="s">
        <v>323</v>
      </c>
      <c r="L26" s="2" t="s">
        <v>172</v>
      </c>
      <c r="M26" s="2" t="s">
        <v>158</v>
      </c>
      <c r="N26" s="2" t="s">
        <v>12</v>
      </c>
      <c r="O26" s="2" t="s">
        <v>240</v>
      </c>
      <c r="P26" s="2" t="s">
        <v>252</v>
      </c>
      <c r="Q26" s="2" t="s">
        <v>173</v>
      </c>
      <c r="R26" s="2" t="s">
        <v>219</v>
      </c>
      <c r="S26" s="2" t="s">
        <v>217</v>
      </c>
      <c r="T26" s="2">
        <v>0</v>
      </c>
      <c r="U26" s="2">
        <v>2</v>
      </c>
      <c r="V26" s="2">
        <v>0</v>
      </c>
      <c r="W26" s="2">
        <v>2</v>
      </c>
      <c r="Y26" s="2" t="s">
        <v>216</v>
      </c>
      <c r="Z26" s="2" t="s">
        <v>49</v>
      </c>
      <c r="AA26" s="2" t="s">
        <v>12</v>
      </c>
      <c r="AB26" s="6">
        <f t="shared" si="0"/>
        <v>2719</v>
      </c>
      <c r="AC26" s="8">
        <f t="shared" si="1"/>
        <v>60</v>
      </c>
      <c r="AD26" s="10">
        <f t="shared" si="2"/>
        <v>45.31666666666667</v>
      </c>
      <c r="AE26" s="8">
        <f t="shared" si="3"/>
        <v>48</v>
      </c>
      <c r="AF26" s="10">
        <f t="shared" si="5"/>
        <v>56.645833333333336</v>
      </c>
    </row>
    <row r="27" spans="2:32" x14ac:dyDescent="0.4">
      <c r="B27" t="s">
        <v>50</v>
      </c>
      <c r="C27" t="s">
        <v>51</v>
      </c>
      <c r="D27" t="s">
        <v>450</v>
      </c>
      <c r="E27" s="4">
        <v>407</v>
      </c>
      <c r="F27" s="2" t="s">
        <v>54</v>
      </c>
      <c r="G27" s="2" t="s">
        <v>74</v>
      </c>
      <c r="H27" s="2" t="s">
        <v>15</v>
      </c>
      <c r="I27" s="2">
        <v>2</v>
      </c>
      <c r="J27" s="2">
        <v>0</v>
      </c>
      <c r="K27" t="s">
        <v>471</v>
      </c>
      <c r="L27" s="2" t="s">
        <v>154</v>
      </c>
      <c r="M27" s="2" t="s">
        <v>151</v>
      </c>
      <c r="N27" s="2" t="s">
        <v>12</v>
      </c>
      <c r="O27" s="2" t="s">
        <v>358</v>
      </c>
      <c r="P27" s="2" t="s">
        <v>12</v>
      </c>
      <c r="Q27" s="2" t="s">
        <v>58</v>
      </c>
      <c r="R27" s="2" t="s">
        <v>12</v>
      </c>
      <c r="S27" s="2" t="s">
        <v>57</v>
      </c>
      <c r="T27" s="2">
        <v>0</v>
      </c>
      <c r="U27" s="2">
        <v>2</v>
      </c>
      <c r="V27" s="2">
        <v>0</v>
      </c>
      <c r="W27" s="2">
        <v>0</v>
      </c>
      <c r="Y27" s="2" t="s">
        <v>30</v>
      </c>
      <c r="Z27" s="2">
        <v>4</v>
      </c>
      <c r="AA27" s="2" t="s">
        <v>12</v>
      </c>
      <c r="AB27" s="6">
        <f t="shared" si="0"/>
        <v>1127</v>
      </c>
      <c r="AC27" s="8">
        <f t="shared" si="1"/>
        <v>12</v>
      </c>
      <c r="AD27" s="10">
        <f t="shared" si="2"/>
        <v>93.916666666666671</v>
      </c>
      <c r="AE27" s="8" t="str">
        <f t="shared" si="3"/>
        <v/>
      </c>
      <c r="AF27" s="10" t="str">
        <f t="shared" si="5"/>
        <v/>
      </c>
    </row>
    <row r="28" spans="2:32" x14ac:dyDescent="0.4">
      <c r="B28" t="s">
        <v>50</v>
      </c>
      <c r="C28" t="s">
        <v>229</v>
      </c>
      <c r="D28" t="s">
        <v>450</v>
      </c>
      <c r="E28" s="4">
        <v>444</v>
      </c>
      <c r="F28" s="2" t="s">
        <v>54</v>
      </c>
      <c r="G28" s="2" t="s">
        <v>74</v>
      </c>
      <c r="H28" s="2" t="s">
        <v>15</v>
      </c>
      <c r="I28" s="2">
        <v>2</v>
      </c>
      <c r="J28" s="2">
        <v>0</v>
      </c>
      <c r="K28" t="s">
        <v>471</v>
      </c>
      <c r="L28" s="2" t="s">
        <v>154</v>
      </c>
      <c r="M28" s="2" t="s">
        <v>153</v>
      </c>
      <c r="N28" s="2" t="s">
        <v>12</v>
      </c>
      <c r="O28" s="2" t="s">
        <v>358</v>
      </c>
      <c r="P28" s="2" t="s">
        <v>12</v>
      </c>
      <c r="Q28" s="2" t="s">
        <v>58</v>
      </c>
      <c r="R28" s="2" t="s">
        <v>12</v>
      </c>
      <c r="S28" s="2" t="s">
        <v>57</v>
      </c>
      <c r="T28" s="2">
        <v>0</v>
      </c>
      <c r="U28" s="2">
        <v>2</v>
      </c>
      <c r="V28" s="2">
        <v>0</v>
      </c>
      <c r="W28" s="2">
        <v>0</v>
      </c>
      <c r="Y28" s="2" t="s">
        <v>30</v>
      </c>
      <c r="Z28" s="2">
        <v>4</v>
      </c>
      <c r="AA28" s="2" t="s">
        <v>12</v>
      </c>
      <c r="AB28" s="6">
        <f t="shared" si="0"/>
        <v>1164</v>
      </c>
      <c r="AC28" s="8">
        <f t="shared" si="1"/>
        <v>12</v>
      </c>
      <c r="AD28" s="10">
        <f t="shared" si="2"/>
        <v>97</v>
      </c>
      <c r="AE28" s="8" t="str">
        <f t="shared" si="3"/>
        <v/>
      </c>
      <c r="AF28" s="10" t="str">
        <f t="shared" si="5"/>
        <v/>
      </c>
    </row>
    <row r="29" spans="2:32" x14ac:dyDescent="0.4">
      <c r="B29" t="s">
        <v>50</v>
      </c>
      <c r="C29" t="s">
        <v>294</v>
      </c>
      <c r="D29" t="s">
        <v>450</v>
      </c>
      <c r="E29" s="4">
        <v>517</v>
      </c>
      <c r="F29" s="2" t="s">
        <v>54</v>
      </c>
      <c r="G29" s="2" t="s">
        <v>74</v>
      </c>
      <c r="H29" s="2" t="s">
        <v>15</v>
      </c>
      <c r="I29" s="2">
        <v>2</v>
      </c>
      <c r="J29" s="2">
        <v>0</v>
      </c>
      <c r="K29" t="s">
        <v>471</v>
      </c>
      <c r="L29" s="2" t="s">
        <v>154</v>
      </c>
      <c r="M29" s="2" t="s">
        <v>151</v>
      </c>
      <c r="N29" s="2" t="s">
        <v>12</v>
      </c>
      <c r="O29" s="2" t="s">
        <v>358</v>
      </c>
      <c r="P29" s="2" t="s">
        <v>12</v>
      </c>
      <c r="Q29" s="2" t="s">
        <v>58</v>
      </c>
      <c r="R29" s="2" t="s">
        <v>12</v>
      </c>
      <c r="S29" s="2" t="s">
        <v>57</v>
      </c>
      <c r="T29" s="2">
        <v>0</v>
      </c>
      <c r="U29" s="2">
        <v>0</v>
      </c>
      <c r="V29" s="2">
        <v>2</v>
      </c>
      <c r="W29" s="2">
        <v>0</v>
      </c>
      <c r="Y29" s="2" t="s">
        <v>30</v>
      </c>
      <c r="Z29" s="2">
        <v>4</v>
      </c>
      <c r="AA29" s="2" t="s">
        <v>12</v>
      </c>
      <c r="AB29" s="6">
        <f t="shared" si="0"/>
        <v>1237</v>
      </c>
      <c r="AC29" s="8">
        <f t="shared" si="1"/>
        <v>12</v>
      </c>
      <c r="AD29" s="10">
        <f t="shared" si="2"/>
        <v>103.08333333333333</v>
      </c>
      <c r="AE29" s="8" t="str">
        <f t="shared" si="3"/>
        <v/>
      </c>
      <c r="AF29" s="10" t="str">
        <f t="shared" si="5"/>
        <v/>
      </c>
    </row>
    <row r="30" spans="2:32" x14ac:dyDescent="0.4">
      <c r="B30" t="s">
        <v>50</v>
      </c>
      <c r="C30" t="s">
        <v>52</v>
      </c>
      <c r="D30" t="s">
        <v>450</v>
      </c>
      <c r="E30" s="4">
        <v>583</v>
      </c>
      <c r="F30" s="2" t="s">
        <v>54</v>
      </c>
      <c r="G30" s="2" t="s">
        <v>74</v>
      </c>
      <c r="H30" s="2" t="s">
        <v>15</v>
      </c>
      <c r="I30" s="2">
        <v>4</v>
      </c>
      <c r="J30" s="2">
        <v>0</v>
      </c>
      <c r="K30" t="s">
        <v>471</v>
      </c>
      <c r="L30" s="2" t="s">
        <v>154</v>
      </c>
      <c r="M30" s="2" t="s">
        <v>151</v>
      </c>
      <c r="N30" s="2" t="s">
        <v>12</v>
      </c>
      <c r="O30" s="2" t="s">
        <v>358</v>
      </c>
      <c r="P30" s="2" t="s">
        <v>12</v>
      </c>
      <c r="Q30" s="2" t="s">
        <v>58</v>
      </c>
      <c r="R30" s="2" t="s">
        <v>12</v>
      </c>
      <c r="S30" s="2" t="s">
        <v>57</v>
      </c>
      <c r="T30" s="2">
        <v>0</v>
      </c>
      <c r="U30" s="2">
        <v>2</v>
      </c>
      <c r="V30" s="2">
        <v>0</v>
      </c>
      <c r="W30" s="2">
        <v>0</v>
      </c>
      <c r="Y30" s="2" t="s">
        <v>30</v>
      </c>
      <c r="Z30" s="2">
        <v>4</v>
      </c>
      <c r="AA30" s="2" t="s">
        <v>12</v>
      </c>
      <c r="AB30" s="6">
        <f t="shared" si="0"/>
        <v>2023</v>
      </c>
      <c r="AC30" s="8">
        <f t="shared" si="1"/>
        <v>36</v>
      </c>
      <c r="AD30" s="10">
        <f t="shared" si="2"/>
        <v>56.194444444444443</v>
      </c>
      <c r="AE30" s="8">
        <f t="shared" si="3"/>
        <v>24</v>
      </c>
      <c r="AF30" s="10">
        <f t="shared" si="5"/>
        <v>84.291666666666671</v>
      </c>
    </row>
    <row r="31" spans="2:32" x14ac:dyDescent="0.4">
      <c r="B31" t="s">
        <v>50</v>
      </c>
      <c r="C31" t="s">
        <v>230</v>
      </c>
      <c r="D31" t="s">
        <v>450</v>
      </c>
      <c r="E31" s="4">
        <v>649</v>
      </c>
      <c r="F31" s="2" t="s">
        <v>54</v>
      </c>
      <c r="G31" s="2" t="s">
        <v>74</v>
      </c>
      <c r="H31" s="2" t="s">
        <v>15</v>
      </c>
      <c r="I31" s="2">
        <v>4</v>
      </c>
      <c r="J31" s="2">
        <v>0</v>
      </c>
      <c r="K31" t="s">
        <v>471</v>
      </c>
      <c r="L31" s="2" t="s">
        <v>154</v>
      </c>
      <c r="M31" s="2" t="s">
        <v>153</v>
      </c>
      <c r="N31" s="2" t="s">
        <v>12</v>
      </c>
      <c r="O31" s="2" t="s">
        <v>358</v>
      </c>
      <c r="P31" s="2" t="s">
        <v>12</v>
      </c>
      <c r="Q31" s="2" t="s">
        <v>58</v>
      </c>
      <c r="R31" s="2" t="s">
        <v>12</v>
      </c>
      <c r="S31" s="2" t="s">
        <v>57</v>
      </c>
      <c r="T31" s="2">
        <v>0</v>
      </c>
      <c r="U31" s="2">
        <v>2</v>
      </c>
      <c r="V31" s="2">
        <v>0</v>
      </c>
      <c r="W31" s="2">
        <v>0</v>
      </c>
      <c r="Y31" s="2" t="s">
        <v>30</v>
      </c>
      <c r="Z31" s="2">
        <v>4</v>
      </c>
      <c r="AA31" s="2" t="s">
        <v>12</v>
      </c>
      <c r="AB31" s="6">
        <f t="shared" si="0"/>
        <v>2089</v>
      </c>
      <c r="AC31" s="8">
        <f t="shared" si="1"/>
        <v>36</v>
      </c>
      <c r="AD31" s="10">
        <f t="shared" si="2"/>
        <v>58.027777777777779</v>
      </c>
      <c r="AE31" s="8">
        <f t="shared" si="3"/>
        <v>24</v>
      </c>
      <c r="AF31" s="10">
        <f t="shared" si="5"/>
        <v>87.041666666666671</v>
      </c>
    </row>
    <row r="32" spans="2:32" x14ac:dyDescent="0.4">
      <c r="B32" t="s">
        <v>50</v>
      </c>
      <c r="C32" t="s">
        <v>295</v>
      </c>
      <c r="D32" t="s">
        <v>450</v>
      </c>
      <c r="E32" s="4">
        <v>682</v>
      </c>
      <c r="F32" s="2" t="s">
        <v>54</v>
      </c>
      <c r="G32" s="2" t="s">
        <v>74</v>
      </c>
      <c r="H32" s="2" t="s">
        <v>15</v>
      </c>
      <c r="I32" s="2">
        <v>4</v>
      </c>
      <c r="J32" s="2">
        <v>0</v>
      </c>
      <c r="K32" t="s">
        <v>471</v>
      </c>
      <c r="L32" s="2" t="s">
        <v>154</v>
      </c>
      <c r="M32" s="2" t="s">
        <v>151</v>
      </c>
      <c r="N32" s="2" t="s">
        <v>12</v>
      </c>
      <c r="O32" s="2" t="s">
        <v>358</v>
      </c>
      <c r="P32" s="2" t="s">
        <v>12</v>
      </c>
      <c r="Q32" s="2" t="s">
        <v>58</v>
      </c>
      <c r="R32" s="2" t="s">
        <v>12</v>
      </c>
      <c r="S32" s="2" t="s">
        <v>57</v>
      </c>
      <c r="T32" s="2">
        <v>0</v>
      </c>
      <c r="U32" s="2">
        <v>0</v>
      </c>
      <c r="V32" s="2">
        <v>2</v>
      </c>
      <c r="W32" s="2">
        <v>0</v>
      </c>
      <c r="Y32" s="2" t="s">
        <v>30</v>
      </c>
      <c r="Z32" s="2">
        <v>4</v>
      </c>
      <c r="AA32" s="2" t="s">
        <v>12</v>
      </c>
      <c r="AB32" s="6">
        <f t="shared" si="0"/>
        <v>2122</v>
      </c>
      <c r="AC32" s="8">
        <f t="shared" si="1"/>
        <v>36</v>
      </c>
      <c r="AD32" s="10">
        <f t="shared" si="2"/>
        <v>58.944444444444443</v>
      </c>
      <c r="AE32" s="8">
        <f t="shared" si="3"/>
        <v>24</v>
      </c>
      <c r="AF32" s="10">
        <f t="shared" si="5"/>
        <v>88.416666666666671</v>
      </c>
    </row>
    <row r="33" spans="2:32" x14ac:dyDescent="0.4">
      <c r="B33" t="s">
        <v>50</v>
      </c>
      <c r="C33" t="s">
        <v>231</v>
      </c>
      <c r="D33" t="s">
        <v>450</v>
      </c>
      <c r="E33" s="4">
        <v>1320</v>
      </c>
      <c r="F33" s="2" t="s">
        <v>54</v>
      </c>
      <c r="G33" s="2" t="s">
        <v>74</v>
      </c>
      <c r="H33" s="2" t="s">
        <v>12</v>
      </c>
      <c r="I33" s="2">
        <v>4</v>
      </c>
      <c r="J33" s="2">
        <v>0</v>
      </c>
      <c r="K33" t="s">
        <v>167</v>
      </c>
      <c r="L33" s="2" t="s">
        <v>164</v>
      </c>
      <c r="M33" s="2" t="s">
        <v>158</v>
      </c>
      <c r="N33" s="2" t="s">
        <v>15</v>
      </c>
      <c r="O33" s="2" t="s">
        <v>359</v>
      </c>
      <c r="P33" s="2" t="s">
        <v>168</v>
      </c>
      <c r="Q33" s="2" t="s">
        <v>169</v>
      </c>
      <c r="R33" s="2" t="s">
        <v>220</v>
      </c>
      <c r="S33" s="2" t="s">
        <v>12</v>
      </c>
      <c r="T33" s="2">
        <v>0</v>
      </c>
      <c r="U33" s="2">
        <v>2</v>
      </c>
      <c r="V33" s="2">
        <v>0</v>
      </c>
      <c r="W33" s="2">
        <v>2</v>
      </c>
      <c r="Y33" s="2" t="s">
        <v>12</v>
      </c>
      <c r="Z33" s="2">
        <v>4</v>
      </c>
      <c r="AA33" s="2" t="s">
        <v>12</v>
      </c>
      <c r="AB33" s="6">
        <f t="shared" si="0"/>
        <v>2760</v>
      </c>
      <c r="AC33" s="8">
        <f t="shared" si="1"/>
        <v>36</v>
      </c>
      <c r="AD33" s="10">
        <f t="shared" si="2"/>
        <v>76.666666666666671</v>
      </c>
      <c r="AE33" s="8">
        <f t="shared" si="3"/>
        <v>24</v>
      </c>
      <c r="AF33" s="10">
        <f t="shared" si="5"/>
        <v>115</v>
      </c>
    </row>
    <row r="34" spans="2:32" x14ac:dyDescent="0.4">
      <c r="B34" t="s">
        <v>50</v>
      </c>
      <c r="C34" t="s">
        <v>293</v>
      </c>
      <c r="D34" t="s">
        <v>450</v>
      </c>
      <c r="E34" s="4">
        <v>902</v>
      </c>
      <c r="F34" s="2" t="s">
        <v>54</v>
      </c>
      <c r="G34" s="2" t="s">
        <v>74</v>
      </c>
      <c r="H34" s="2" t="s">
        <v>15</v>
      </c>
      <c r="I34" s="2">
        <v>6</v>
      </c>
      <c r="J34" s="2">
        <v>0</v>
      </c>
      <c r="K34" t="s">
        <v>471</v>
      </c>
      <c r="L34" s="2" t="s">
        <v>154</v>
      </c>
      <c r="M34" s="2" t="s">
        <v>153</v>
      </c>
      <c r="N34" s="2" t="s">
        <v>12</v>
      </c>
      <c r="O34" s="2" t="s">
        <v>358</v>
      </c>
      <c r="P34" s="2" t="s">
        <v>12</v>
      </c>
      <c r="Q34" s="2" t="s">
        <v>58</v>
      </c>
      <c r="R34" s="2" t="s">
        <v>12</v>
      </c>
      <c r="S34" s="2" t="s">
        <v>57</v>
      </c>
      <c r="T34" s="2">
        <v>0</v>
      </c>
      <c r="U34" s="2">
        <v>0</v>
      </c>
      <c r="V34" s="2">
        <v>2</v>
      </c>
      <c r="W34" s="2">
        <v>0</v>
      </c>
      <c r="Y34" s="2" t="s">
        <v>30</v>
      </c>
      <c r="Z34" s="2">
        <v>4</v>
      </c>
      <c r="AA34" s="2" t="s">
        <v>12</v>
      </c>
      <c r="AB34" s="6">
        <f t="shared" si="0"/>
        <v>3062</v>
      </c>
      <c r="AC34" s="8">
        <f t="shared" si="1"/>
        <v>60</v>
      </c>
      <c r="AD34" s="10">
        <f t="shared" si="2"/>
        <v>51.033333333333331</v>
      </c>
      <c r="AE34" s="8">
        <f t="shared" si="3"/>
        <v>48</v>
      </c>
      <c r="AF34" s="10">
        <f t="shared" si="5"/>
        <v>63.791666666666664</v>
      </c>
    </row>
    <row r="35" spans="2:32" x14ac:dyDescent="0.4">
      <c r="B35" t="s">
        <v>50</v>
      </c>
      <c r="C35" t="s">
        <v>232</v>
      </c>
      <c r="D35" t="s">
        <v>450</v>
      </c>
      <c r="E35" s="4">
        <v>1540</v>
      </c>
      <c r="F35" s="2" t="s">
        <v>54</v>
      </c>
      <c r="G35" s="2" t="s">
        <v>74</v>
      </c>
      <c r="H35" s="2" t="s">
        <v>12</v>
      </c>
      <c r="I35" s="2">
        <v>6</v>
      </c>
      <c r="J35" s="2">
        <v>0</v>
      </c>
      <c r="K35" t="s">
        <v>167</v>
      </c>
      <c r="L35" s="2" t="s">
        <v>164</v>
      </c>
      <c r="M35" s="2" t="s">
        <v>158</v>
      </c>
      <c r="N35" s="2" t="s">
        <v>15</v>
      </c>
      <c r="O35" s="2" t="s">
        <v>359</v>
      </c>
      <c r="P35" s="2" t="s">
        <v>168</v>
      </c>
      <c r="Q35" s="2" t="s">
        <v>169</v>
      </c>
      <c r="R35" s="2" t="s">
        <v>220</v>
      </c>
      <c r="S35" s="2" t="s">
        <v>12</v>
      </c>
      <c r="T35" s="2">
        <v>0</v>
      </c>
      <c r="U35" s="2">
        <v>2</v>
      </c>
      <c r="V35" s="2">
        <v>0</v>
      </c>
      <c r="W35" s="2">
        <v>2</v>
      </c>
      <c r="Y35" s="2" t="s">
        <v>12</v>
      </c>
      <c r="Z35" s="2">
        <v>4</v>
      </c>
      <c r="AA35" s="2" t="s">
        <v>12</v>
      </c>
      <c r="AB35" s="6">
        <f t="shared" si="0"/>
        <v>3700</v>
      </c>
      <c r="AC35" s="8">
        <f t="shared" si="1"/>
        <v>60</v>
      </c>
      <c r="AD35" s="10">
        <f t="shared" si="2"/>
        <v>61.666666666666664</v>
      </c>
      <c r="AE35" s="8">
        <f t="shared" si="3"/>
        <v>48</v>
      </c>
      <c r="AF35" s="10">
        <f t="shared" si="5"/>
        <v>77.083333333333329</v>
      </c>
    </row>
    <row r="36" spans="2:32" x14ac:dyDescent="0.4">
      <c r="B36" t="s">
        <v>50</v>
      </c>
      <c r="C36" t="s">
        <v>233</v>
      </c>
      <c r="D36" t="s">
        <v>450</v>
      </c>
      <c r="E36" s="4">
        <v>984</v>
      </c>
      <c r="F36" s="2" t="s">
        <v>54</v>
      </c>
      <c r="G36" s="2" t="s">
        <v>74</v>
      </c>
      <c r="H36" s="2" t="s">
        <v>12</v>
      </c>
      <c r="I36" s="2">
        <v>8</v>
      </c>
      <c r="J36" s="2">
        <v>0</v>
      </c>
      <c r="K36" t="s">
        <v>469</v>
      </c>
      <c r="L36" s="2" t="s">
        <v>152</v>
      </c>
      <c r="M36" s="2" t="s">
        <v>158</v>
      </c>
      <c r="N36" s="2" t="s">
        <v>12</v>
      </c>
      <c r="O36" s="2" t="s">
        <v>360</v>
      </c>
      <c r="P36" s="2" t="s">
        <v>12</v>
      </c>
      <c r="Q36" s="2" t="s">
        <v>58</v>
      </c>
      <c r="R36" s="2" t="s">
        <v>12</v>
      </c>
      <c r="S36" s="2" t="s">
        <v>12</v>
      </c>
      <c r="T36" s="2">
        <v>0</v>
      </c>
      <c r="U36" s="2">
        <v>2</v>
      </c>
      <c r="V36" s="2">
        <v>0</v>
      </c>
      <c r="W36" s="2">
        <v>2</v>
      </c>
      <c r="Y36" s="2" t="s">
        <v>12</v>
      </c>
      <c r="Z36" s="2">
        <v>4</v>
      </c>
      <c r="AA36" s="2" t="s">
        <v>12</v>
      </c>
      <c r="AB36" s="6">
        <f t="shared" si="0"/>
        <v>3864</v>
      </c>
      <c r="AC36" s="8">
        <f t="shared" si="1"/>
        <v>84</v>
      </c>
      <c r="AD36" s="10">
        <f t="shared" si="2"/>
        <v>46</v>
      </c>
      <c r="AE36" s="8">
        <f t="shared" si="3"/>
        <v>72</v>
      </c>
      <c r="AF36" s="10">
        <f t="shared" si="5"/>
        <v>53.666666666666664</v>
      </c>
    </row>
    <row r="37" spans="2:32" x14ac:dyDescent="0.4">
      <c r="B37" t="s">
        <v>50</v>
      </c>
      <c r="C37" t="s">
        <v>234</v>
      </c>
      <c r="D37" t="s">
        <v>450</v>
      </c>
      <c r="E37" s="4">
        <v>1760</v>
      </c>
      <c r="F37" s="2" t="s">
        <v>54</v>
      </c>
      <c r="G37" s="2" t="s">
        <v>74</v>
      </c>
      <c r="H37" s="2" t="s">
        <v>12</v>
      </c>
      <c r="I37" s="2">
        <v>8</v>
      </c>
      <c r="J37" s="2">
        <v>0</v>
      </c>
      <c r="K37" t="s">
        <v>167</v>
      </c>
      <c r="L37" s="2" t="s">
        <v>164</v>
      </c>
      <c r="M37" s="2" t="s">
        <v>158</v>
      </c>
      <c r="N37" s="2" t="s">
        <v>15</v>
      </c>
      <c r="O37" s="2" t="s">
        <v>359</v>
      </c>
      <c r="P37" s="2" t="s">
        <v>168</v>
      </c>
      <c r="Q37" s="2" t="s">
        <v>169</v>
      </c>
      <c r="R37" s="2" t="s">
        <v>220</v>
      </c>
      <c r="S37" s="2" t="s">
        <v>12</v>
      </c>
      <c r="T37" s="2">
        <v>0</v>
      </c>
      <c r="U37" s="2">
        <v>2</v>
      </c>
      <c r="V37" s="2">
        <v>0</v>
      </c>
      <c r="W37" s="2">
        <v>2</v>
      </c>
      <c r="Y37" s="2" t="s">
        <v>12</v>
      </c>
      <c r="Z37" s="2">
        <v>4</v>
      </c>
      <c r="AA37" s="2" t="s">
        <v>12</v>
      </c>
      <c r="AB37" s="6">
        <f t="shared" si="0"/>
        <v>4640</v>
      </c>
      <c r="AC37" s="8">
        <f t="shared" si="1"/>
        <v>84</v>
      </c>
      <c r="AD37" s="10">
        <f t="shared" si="2"/>
        <v>55.238095238095241</v>
      </c>
      <c r="AE37" s="8">
        <f t="shared" si="3"/>
        <v>72</v>
      </c>
      <c r="AF37" s="10">
        <f t="shared" si="5"/>
        <v>64.444444444444443</v>
      </c>
    </row>
    <row r="38" spans="2:32" x14ac:dyDescent="0.4">
      <c r="B38" t="s">
        <v>50</v>
      </c>
      <c r="C38" t="s">
        <v>235</v>
      </c>
      <c r="D38" t="s">
        <v>450</v>
      </c>
      <c r="E38" s="4">
        <v>1342</v>
      </c>
      <c r="F38" s="2" t="s">
        <v>54</v>
      </c>
      <c r="G38" s="2" t="s">
        <v>74</v>
      </c>
      <c r="H38" s="2" t="s">
        <v>12</v>
      </c>
      <c r="I38" s="2">
        <v>10</v>
      </c>
      <c r="J38" s="2">
        <v>0</v>
      </c>
      <c r="K38" t="s">
        <v>469</v>
      </c>
      <c r="L38" s="2" t="s">
        <v>152</v>
      </c>
      <c r="M38" s="2" t="s">
        <v>158</v>
      </c>
      <c r="N38" s="2" t="s">
        <v>12</v>
      </c>
      <c r="O38" s="2" t="s">
        <v>360</v>
      </c>
      <c r="P38" s="2" t="s">
        <v>12</v>
      </c>
      <c r="Q38" s="2" t="s">
        <v>58</v>
      </c>
      <c r="R38" s="2" t="s">
        <v>12</v>
      </c>
      <c r="S38" s="2" t="s">
        <v>12</v>
      </c>
      <c r="T38" s="2">
        <v>0</v>
      </c>
      <c r="U38" s="2">
        <v>2</v>
      </c>
      <c r="V38" s="2">
        <v>0</v>
      </c>
      <c r="W38" s="2">
        <v>2</v>
      </c>
      <c r="Y38" s="2" t="s">
        <v>12</v>
      </c>
      <c r="Z38" s="2">
        <v>4</v>
      </c>
      <c r="AA38" s="2" t="s">
        <v>12</v>
      </c>
      <c r="AB38" s="6">
        <f t="shared" si="0"/>
        <v>4942</v>
      </c>
      <c r="AC38" s="8">
        <f t="shared" si="1"/>
        <v>108</v>
      </c>
      <c r="AD38" s="10">
        <f t="shared" si="2"/>
        <v>45.75925925925926</v>
      </c>
      <c r="AE38" s="8">
        <f t="shared" si="3"/>
        <v>96</v>
      </c>
      <c r="AF38" s="10">
        <f t="shared" si="5"/>
        <v>51.479166666666664</v>
      </c>
    </row>
    <row r="39" spans="2:32" x14ac:dyDescent="0.4">
      <c r="B39" t="s">
        <v>50</v>
      </c>
      <c r="C39" t="s">
        <v>236</v>
      </c>
      <c r="D39" t="s">
        <v>450</v>
      </c>
      <c r="E39" s="4">
        <v>1925</v>
      </c>
      <c r="F39" s="2" t="s">
        <v>54</v>
      </c>
      <c r="G39" s="2" t="s">
        <v>74</v>
      </c>
      <c r="H39" s="2" t="s">
        <v>12</v>
      </c>
      <c r="I39" s="2">
        <v>10</v>
      </c>
      <c r="J39" s="2">
        <v>0</v>
      </c>
      <c r="K39" t="s">
        <v>167</v>
      </c>
      <c r="L39" s="2" t="s">
        <v>164</v>
      </c>
      <c r="M39" s="2" t="s">
        <v>158</v>
      </c>
      <c r="N39" s="2" t="s">
        <v>15</v>
      </c>
      <c r="O39" s="2" t="s">
        <v>359</v>
      </c>
      <c r="P39" s="2" t="s">
        <v>168</v>
      </c>
      <c r="Q39" s="2" t="s">
        <v>169</v>
      </c>
      <c r="R39" s="2" t="s">
        <v>220</v>
      </c>
      <c r="S39" s="2" t="s">
        <v>12</v>
      </c>
      <c r="T39" s="2">
        <v>0</v>
      </c>
      <c r="U39" s="2">
        <v>2</v>
      </c>
      <c r="V39" s="2">
        <v>0</v>
      </c>
      <c r="W39" s="2">
        <v>2</v>
      </c>
      <c r="Y39" s="2" t="s">
        <v>12</v>
      </c>
      <c r="Z39" s="2">
        <v>4</v>
      </c>
      <c r="AA39" s="2" t="s">
        <v>12</v>
      </c>
      <c r="AB39" s="6">
        <f t="shared" si="0"/>
        <v>5525</v>
      </c>
      <c r="AC39" s="8">
        <f t="shared" si="1"/>
        <v>108</v>
      </c>
      <c r="AD39" s="10">
        <f t="shared" si="2"/>
        <v>51.157407407407405</v>
      </c>
      <c r="AE39" s="8">
        <f t="shared" si="3"/>
        <v>96</v>
      </c>
      <c r="AF39" s="10">
        <f t="shared" si="5"/>
        <v>57.552083333333336</v>
      </c>
    </row>
    <row r="40" spans="2:32" x14ac:dyDescent="0.4">
      <c r="B40" t="s">
        <v>50</v>
      </c>
      <c r="C40" t="s">
        <v>237</v>
      </c>
      <c r="D40" t="s">
        <v>450</v>
      </c>
      <c r="E40" s="4">
        <v>2400</v>
      </c>
      <c r="F40" s="2" t="s">
        <v>56</v>
      </c>
      <c r="G40" s="2" t="s">
        <v>74</v>
      </c>
      <c r="H40" s="2" t="s">
        <v>12</v>
      </c>
      <c r="I40" s="2">
        <v>10</v>
      </c>
      <c r="J40" s="2">
        <v>0</v>
      </c>
      <c r="K40" t="s">
        <v>511</v>
      </c>
      <c r="L40" s="2" t="s">
        <v>152</v>
      </c>
      <c r="M40" s="2" t="s">
        <v>158</v>
      </c>
      <c r="N40" s="2" t="s">
        <v>15</v>
      </c>
      <c r="O40" s="2" t="s">
        <v>355</v>
      </c>
      <c r="P40" s="2" t="s">
        <v>12</v>
      </c>
      <c r="Q40" s="2" t="s">
        <v>60</v>
      </c>
      <c r="R40" s="2" t="s">
        <v>12</v>
      </c>
      <c r="S40" s="2" t="s">
        <v>12</v>
      </c>
      <c r="T40" s="2">
        <v>0</v>
      </c>
      <c r="U40" s="2">
        <v>3</v>
      </c>
      <c r="V40" s="2">
        <v>0</v>
      </c>
      <c r="W40" s="2">
        <v>1</v>
      </c>
      <c r="Y40" s="2" t="s">
        <v>12</v>
      </c>
      <c r="Z40" s="2">
        <v>4</v>
      </c>
      <c r="AA40" s="2" t="s">
        <v>12</v>
      </c>
      <c r="AB40" s="6">
        <f t="shared" si="0"/>
        <v>6000</v>
      </c>
      <c r="AC40" s="8">
        <f t="shared" si="1"/>
        <v>108</v>
      </c>
      <c r="AD40" s="10">
        <f t="shared" si="2"/>
        <v>55.555555555555557</v>
      </c>
      <c r="AE40" s="8">
        <f t="shared" si="3"/>
        <v>96</v>
      </c>
      <c r="AF40" s="10">
        <f t="shared" si="5"/>
        <v>62.5</v>
      </c>
    </row>
    <row r="41" spans="2:32" x14ac:dyDescent="0.4">
      <c r="B41" t="s">
        <v>282</v>
      </c>
      <c r="C41" t="s">
        <v>466</v>
      </c>
      <c r="D41" t="s">
        <v>451</v>
      </c>
      <c r="E41" s="4">
        <v>299</v>
      </c>
      <c r="F41" s="2" t="s">
        <v>166</v>
      </c>
      <c r="G41" s="2" t="s">
        <v>284</v>
      </c>
      <c r="H41" s="2" t="s">
        <v>15</v>
      </c>
      <c r="I41" s="2">
        <v>2</v>
      </c>
      <c r="J41" s="2">
        <v>0</v>
      </c>
      <c r="K41" s="28" t="s">
        <v>467</v>
      </c>
      <c r="L41" s="2" t="s">
        <v>153</v>
      </c>
      <c r="M41" s="2" t="s">
        <v>153</v>
      </c>
      <c r="N41" s="2" t="s">
        <v>12</v>
      </c>
      <c r="O41" s="2" t="s">
        <v>354</v>
      </c>
      <c r="P41" s="2" t="s">
        <v>12</v>
      </c>
      <c r="Q41" s="2">
        <v>2</v>
      </c>
      <c r="R41" s="2" t="s">
        <v>12</v>
      </c>
      <c r="S41" s="2" t="s">
        <v>210</v>
      </c>
      <c r="T41" s="2">
        <v>0</v>
      </c>
      <c r="U41" s="2">
        <v>1</v>
      </c>
      <c r="V41" s="2">
        <v>0</v>
      </c>
      <c r="W41" s="2">
        <v>0</v>
      </c>
      <c r="Y41" s="2" t="s">
        <v>30</v>
      </c>
      <c r="Z41" s="2" t="s">
        <v>49</v>
      </c>
      <c r="AA41" s="2" t="s">
        <v>12</v>
      </c>
      <c r="AB41" s="6">
        <f t="shared" ref="AB41:AB42" si="6">IF(ISNUMBER(E41),IF(I41&gt;0,IF(AA41="No",E41+(I41*$B$3),E41+(I41*$B$4)),""),"")</f>
        <v>1019</v>
      </c>
      <c r="AC41" s="8">
        <f t="shared" ref="AC41:AC42" si="7">IF(I41&gt;0,(I41-1)*$B$2,"")</f>
        <v>12</v>
      </c>
      <c r="AD41" s="10">
        <f t="shared" ref="AD41:AD42" si="8">IF(ISNUMBER(E41),IF(I41&gt;0,AB41/AC41,""),"")</f>
        <v>84.916666666666671</v>
      </c>
      <c r="AE41" s="8" t="str">
        <f t="shared" ref="AE41:AE42" si="9">IF(I41&gt;2,(I41-2)*$B$2,"")</f>
        <v/>
      </c>
      <c r="AF41" s="10" t="str">
        <f t="shared" ref="AF41:AF42" si="10">IF(AND(ISNUMBER(E41),I41&gt;2),AB41/AE41,"")</f>
        <v/>
      </c>
    </row>
    <row r="42" spans="2:32" x14ac:dyDescent="0.4">
      <c r="B42" t="s">
        <v>282</v>
      </c>
      <c r="C42" t="s">
        <v>453</v>
      </c>
      <c r="D42" t="s">
        <v>450</v>
      </c>
      <c r="E42" s="4">
        <v>379</v>
      </c>
      <c r="F42" s="2" t="s">
        <v>166</v>
      </c>
      <c r="G42" s="2" t="s">
        <v>284</v>
      </c>
      <c r="H42" s="2" t="s">
        <v>15</v>
      </c>
      <c r="I42" s="2">
        <v>2</v>
      </c>
      <c r="J42" s="2">
        <v>0</v>
      </c>
      <c r="K42" s="28" t="s">
        <v>150</v>
      </c>
      <c r="L42" s="2" t="s">
        <v>349</v>
      </c>
      <c r="M42" s="2" t="s">
        <v>349</v>
      </c>
      <c r="N42" s="2" t="s">
        <v>12</v>
      </c>
      <c r="O42" s="2" t="s">
        <v>365</v>
      </c>
      <c r="P42" s="2" t="s">
        <v>12</v>
      </c>
      <c r="Q42" s="2" t="s">
        <v>283</v>
      </c>
      <c r="R42" s="2" t="s">
        <v>12</v>
      </c>
      <c r="S42" s="2" t="s">
        <v>210</v>
      </c>
      <c r="T42" s="2">
        <v>0</v>
      </c>
      <c r="U42" s="2">
        <v>1</v>
      </c>
      <c r="V42" s="2">
        <v>1</v>
      </c>
      <c r="W42" s="2">
        <v>0</v>
      </c>
      <c r="Y42" s="2" t="s">
        <v>215</v>
      </c>
      <c r="Z42" s="2" t="s">
        <v>49</v>
      </c>
      <c r="AA42" s="2" t="s">
        <v>12</v>
      </c>
      <c r="AB42" s="6">
        <f t="shared" si="6"/>
        <v>1099</v>
      </c>
      <c r="AC42" s="8">
        <f t="shared" si="7"/>
        <v>12</v>
      </c>
      <c r="AD42" s="10">
        <f t="shared" si="8"/>
        <v>91.583333333333329</v>
      </c>
      <c r="AE42" s="8" t="str">
        <f t="shared" si="9"/>
        <v/>
      </c>
      <c r="AF42" s="10" t="str">
        <f t="shared" si="10"/>
        <v/>
      </c>
    </row>
    <row r="43" spans="2:32" x14ac:dyDescent="0.4">
      <c r="B43" t="s">
        <v>282</v>
      </c>
      <c r="C43" t="s">
        <v>454</v>
      </c>
      <c r="D43" t="s">
        <v>450</v>
      </c>
      <c r="E43" s="4">
        <v>509</v>
      </c>
      <c r="F43" s="2" t="s">
        <v>166</v>
      </c>
      <c r="G43" s="2" t="s">
        <v>284</v>
      </c>
      <c r="H43" s="2" t="s">
        <v>15</v>
      </c>
      <c r="I43" s="2">
        <v>2</v>
      </c>
      <c r="J43" s="2">
        <v>0</v>
      </c>
      <c r="K43" s="28" t="s">
        <v>209</v>
      </c>
      <c r="L43" s="2" t="s">
        <v>349</v>
      </c>
      <c r="M43" s="2" t="s">
        <v>349</v>
      </c>
      <c r="N43" s="2" t="s">
        <v>12</v>
      </c>
      <c r="O43" s="2" t="s">
        <v>365</v>
      </c>
      <c r="P43" s="2" t="s">
        <v>12</v>
      </c>
      <c r="Q43" s="2" t="s">
        <v>283</v>
      </c>
      <c r="R43" s="2" t="s">
        <v>12</v>
      </c>
      <c r="S43" s="2" t="s">
        <v>210</v>
      </c>
      <c r="T43" s="2">
        <v>0</v>
      </c>
      <c r="U43" s="2">
        <v>1</v>
      </c>
      <c r="V43" s="2">
        <v>1</v>
      </c>
      <c r="W43" s="2">
        <v>0</v>
      </c>
      <c r="Y43" s="2" t="s">
        <v>215</v>
      </c>
      <c r="Z43" s="2" t="s">
        <v>49</v>
      </c>
      <c r="AA43" s="2" t="s">
        <v>12</v>
      </c>
      <c r="AB43" s="6">
        <f t="shared" si="0"/>
        <v>1229</v>
      </c>
      <c r="AC43" s="8">
        <f t="shared" si="1"/>
        <v>12</v>
      </c>
      <c r="AD43" s="10">
        <f t="shared" si="2"/>
        <v>102.41666666666667</v>
      </c>
      <c r="AE43" s="8" t="str">
        <f t="shared" si="3"/>
        <v/>
      </c>
      <c r="AF43" s="10" t="str">
        <f t="shared" si="5"/>
        <v/>
      </c>
    </row>
    <row r="44" spans="2:32" x14ac:dyDescent="0.4">
      <c r="B44" t="s">
        <v>282</v>
      </c>
      <c r="C44" t="s">
        <v>455</v>
      </c>
      <c r="D44" t="s">
        <v>450</v>
      </c>
      <c r="E44" s="4">
        <v>609</v>
      </c>
      <c r="F44" s="2" t="s">
        <v>166</v>
      </c>
      <c r="G44" s="2" t="s">
        <v>284</v>
      </c>
      <c r="H44" s="2" t="s">
        <v>15</v>
      </c>
      <c r="I44" s="2">
        <v>2</v>
      </c>
      <c r="J44" s="2">
        <v>0</v>
      </c>
      <c r="K44" s="28" t="s">
        <v>402</v>
      </c>
      <c r="L44" s="2" t="s">
        <v>164</v>
      </c>
      <c r="M44" s="2" t="s">
        <v>158</v>
      </c>
      <c r="N44" s="2" t="s">
        <v>12</v>
      </c>
      <c r="O44" s="2" t="s">
        <v>387</v>
      </c>
      <c r="P44" s="2" t="s">
        <v>12</v>
      </c>
      <c r="Q44" s="2" t="s">
        <v>388</v>
      </c>
      <c r="R44" s="2" t="s">
        <v>220</v>
      </c>
      <c r="S44" s="2" t="s">
        <v>210</v>
      </c>
      <c r="T44" s="2">
        <v>0</v>
      </c>
      <c r="U44" s="2">
        <v>1</v>
      </c>
      <c r="V44" s="2">
        <v>0</v>
      </c>
      <c r="W44" s="2">
        <v>1</v>
      </c>
      <c r="Y44" s="2" t="s">
        <v>215</v>
      </c>
      <c r="Z44" s="2" t="s">
        <v>49</v>
      </c>
      <c r="AA44" s="2" t="s">
        <v>12</v>
      </c>
      <c r="AB44" s="6">
        <f t="shared" si="0"/>
        <v>1329</v>
      </c>
      <c r="AC44" s="8">
        <f t="shared" si="1"/>
        <v>12</v>
      </c>
      <c r="AD44" s="10">
        <f t="shared" si="2"/>
        <v>110.75</v>
      </c>
      <c r="AE44" s="8" t="str">
        <f t="shared" si="3"/>
        <v/>
      </c>
      <c r="AF44" s="10" t="str">
        <f t="shared" si="5"/>
        <v/>
      </c>
    </row>
    <row r="45" spans="2:32" x14ac:dyDescent="0.4">
      <c r="B45" t="s">
        <v>282</v>
      </c>
      <c r="C45" t="s">
        <v>456</v>
      </c>
      <c r="D45" t="s">
        <v>451</v>
      </c>
      <c r="E45" s="4">
        <v>739</v>
      </c>
      <c r="F45" s="2" t="s">
        <v>166</v>
      </c>
      <c r="G45" s="2" t="s">
        <v>284</v>
      </c>
      <c r="H45" s="2" t="s">
        <v>15</v>
      </c>
      <c r="I45" s="2">
        <v>2</v>
      </c>
      <c r="J45" s="2">
        <v>0</v>
      </c>
      <c r="K45" s="28" t="s">
        <v>468</v>
      </c>
      <c r="L45" s="2" t="s">
        <v>156</v>
      </c>
      <c r="M45" s="2" t="s">
        <v>251</v>
      </c>
      <c r="N45" s="2" t="s">
        <v>12</v>
      </c>
      <c r="O45" s="2" t="s">
        <v>355</v>
      </c>
      <c r="P45" s="2" t="s">
        <v>12</v>
      </c>
      <c r="Q45" s="2">
        <v>2</v>
      </c>
      <c r="R45" s="2" t="s">
        <v>219</v>
      </c>
      <c r="S45" s="2" t="s">
        <v>210</v>
      </c>
      <c r="T45" s="2">
        <v>0</v>
      </c>
      <c r="U45" s="2">
        <v>1</v>
      </c>
      <c r="V45" s="2">
        <v>0</v>
      </c>
      <c r="W45" s="2">
        <v>1</v>
      </c>
      <c r="Y45" s="2" t="s">
        <v>30</v>
      </c>
      <c r="Z45" s="2" t="s">
        <v>49</v>
      </c>
      <c r="AA45" s="2" t="s">
        <v>12</v>
      </c>
      <c r="AB45" s="6">
        <f t="shared" ref="AB45:AB54" si="11">IF(ISNUMBER(E45),IF(I45&gt;0,IF(AA45="No",E45+(I45*$B$3),E45+(I45*$B$4)),""),"")</f>
        <v>1459</v>
      </c>
      <c r="AC45" s="8">
        <f t="shared" ref="AC45:AC54" si="12">IF(I45&gt;0,(I45-1)*$B$2,"")</f>
        <v>12</v>
      </c>
      <c r="AD45" s="10">
        <f t="shared" ref="AD45:AD54" si="13">IF(ISNUMBER(E45),IF(I45&gt;0,AB45/AC45,""),"")</f>
        <v>121.58333333333333</v>
      </c>
      <c r="AE45" s="8" t="str">
        <f t="shared" ref="AE45:AE54" si="14">IF(I45&gt;2,(I45-2)*$B$2,"")</f>
        <v/>
      </c>
      <c r="AF45" s="10" t="str">
        <f t="shared" ref="AF45:AF54" si="15">IF(AND(ISNUMBER(E45),I45&gt;2),AB45/AE45,"")</f>
        <v/>
      </c>
    </row>
    <row r="46" spans="2:32" x14ac:dyDescent="0.4">
      <c r="B46" t="s">
        <v>282</v>
      </c>
      <c r="C46" t="s">
        <v>463</v>
      </c>
      <c r="D46" t="s">
        <v>451</v>
      </c>
      <c r="E46" s="4">
        <v>949</v>
      </c>
      <c r="F46" s="2" t="s">
        <v>166</v>
      </c>
      <c r="G46" s="2" t="s">
        <v>284</v>
      </c>
      <c r="H46" s="2" t="s">
        <v>15</v>
      </c>
      <c r="I46" s="2">
        <v>2</v>
      </c>
      <c r="J46" s="2">
        <v>0</v>
      </c>
      <c r="K46" s="28" t="s">
        <v>513</v>
      </c>
      <c r="L46" s="2" t="s">
        <v>156</v>
      </c>
      <c r="M46" s="2" t="s">
        <v>379</v>
      </c>
      <c r="N46" s="2" t="s">
        <v>12</v>
      </c>
      <c r="O46" s="2" t="s">
        <v>362</v>
      </c>
      <c r="P46" s="2" t="s">
        <v>12</v>
      </c>
      <c r="Q46" s="2">
        <v>2</v>
      </c>
      <c r="R46" s="2" t="s">
        <v>219</v>
      </c>
      <c r="S46" s="2" t="s">
        <v>210</v>
      </c>
      <c r="T46" s="2">
        <v>0</v>
      </c>
      <c r="U46" s="2">
        <v>1</v>
      </c>
      <c r="V46" s="2">
        <v>0</v>
      </c>
      <c r="W46" s="2">
        <v>1</v>
      </c>
      <c r="Y46" s="2" t="s">
        <v>215</v>
      </c>
      <c r="Z46" s="2" t="s">
        <v>49</v>
      </c>
      <c r="AA46" s="2" t="s">
        <v>12</v>
      </c>
      <c r="AB46" s="6">
        <f t="shared" si="11"/>
        <v>1669</v>
      </c>
      <c r="AC46" s="8">
        <f t="shared" si="12"/>
        <v>12</v>
      </c>
      <c r="AD46" s="10">
        <f t="shared" si="13"/>
        <v>139.08333333333334</v>
      </c>
      <c r="AE46" s="8" t="str">
        <f t="shared" si="14"/>
        <v/>
      </c>
      <c r="AF46" s="10" t="str">
        <f t="shared" si="15"/>
        <v/>
      </c>
    </row>
    <row r="47" spans="2:32" x14ac:dyDescent="0.4">
      <c r="B47" t="s">
        <v>282</v>
      </c>
      <c r="C47" t="s">
        <v>464</v>
      </c>
      <c r="D47" t="s">
        <v>451</v>
      </c>
      <c r="E47" s="4">
        <v>1279</v>
      </c>
      <c r="F47" s="2" t="s">
        <v>166</v>
      </c>
      <c r="G47" s="2" t="s">
        <v>284</v>
      </c>
      <c r="H47" s="2" t="s">
        <v>15</v>
      </c>
      <c r="I47" s="2">
        <v>2</v>
      </c>
      <c r="J47" s="2">
        <v>0</v>
      </c>
      <c r="K47" s="28" t="s">
        <v>483</v>
      </c>
      <c r="L47" s="2" t="s">
        <v>156</v>
      </c>
      <c r="M47" s="2" t="s">
        <v>379</v>
      </c>
      <c r="N47" s="2" t="s">
        <v>12</v>
      </c>
      <c r="O47" s="2" t="s">
        <v>362</v>
      </c>
      <c r="P47" s="2" t="s">
        <v>12</v>
      </c>
      <c r="Q47" s="2">
        <v>2</v>
      </c>
      <c r="R47" s="2" t="s">
        <v>219</v>
      </c>
      <c r="S47" s="2" t="s">
        <v>210</v>
      </c>
      <c r="T47" s="2">
        <v>0</v>
      </c>
      <c r="U47" s="2">
        <v>1</v>
      </c>
      <c r="V47" s="2">
        <v>0</v>
      </c>
      <c r="W47" s="2">
        <v>1</v>
      </c>
      <c r="Y47" s="2" t="s">
        <v>215</v>
      </c>
      <c r="Z47" s="2" t="s">
        <v>49</v>
      </c>
      <c r="AA47" s="2" t="s">
        <v>12</v>
      </c>
      <c r="AB47" s="6">
        <f t="shared" si="11"/>
        <v>1999</v>
      </c>
      <c r="AC47" s="8">
        <f t="shared" si="12"/>
        <v>12</v>
      </c>
      <c r="AD47" s="10">
        <f t="shared" si="13"/>
        <v>166.58333333333334</v>
      </c>
      <c r="AE47" s="8" t="str">
        <f t="shared" si="14"/>
        <v/>
      </c>
      <c r="AF47" s="10" t="str">
        <f t="shared" si="15"/>
        <v/>
      </c>
    </row>
    <row r="48" spans="2:32" x14ac:dyDescent="0.4">
      <c r="B48" t="s">
        <v>282</v>
      </c>
      <c r="C48" t="s">
        <v>465</v>
      </c>
      <c r="D48" t="s">
        <v>451</v>
      </c>
      <c r="E48" s="4">
        <v>369</v>
      </c>
      <c r="F48" s="2" t="s">
        <v>166</v>
      </c>
      <c r="G48" s="2" t="s">
        <v>284</v>
      </c>
      <c r="H48" s="2" t="s">
        <v>15</v>
      </c>
      <c r="I48" s="2">
        <v>4</v>
      </c>
      <c r="J48" s="2">
        <v>0</v>
      </c>
      <c r="K48" s="28" t="s">
        <v>467</v>
      </c>
      <c r="L48" s="2" t="s">
        <v>153</v>
      </c>
      <c r="M48" s="2" t="s">
        <v>153</v>
      </c>
      <c r="N48" s="2" t="s">
        <v>12</v>
      </c>
      <c r="O48" s="2" t="s">
        <v>354</v>
      </c>
      <c r="P48" s="2" t="s">
        <v>12</v>
      </c>
      <c r="Q48" s="2">
        <v>2</v>
      </c>
      <c r="R48" s="2" t="s">
        <v>12</v>
      </c>
      <c r="S48" s="2" t="s">
        <v>210</v>
      </c>
      <c r="T48" s="2">
        <v>0</v>
      </c>
      <c r="U48" s="2">
        <v>1</v>
      </c>
      <c r="V48" s="2">
        <v>0</v>
      </c>
      <c r="W48" s="2">
        <v>0</v>
      </c>
      <c r="Y48" s="2" t="s">
        <v>30</v>
      </c>
      <c r="Z48" s="2" t="s">
        <v>49</v>
      </c>
      <c r="AA48" s="2" t="s">
        <v>12</v>
      </c>
      <c r="AB48" s="6">
        <f t="shared" si="11"/>
        <v>1809</v>
      </c>
      <c r="AC48" s="8">
        <f t="shared" si="12"/>
        <v>36</v>
      </c>
      <c r="AD48" s="10">
        <f t="shared" si="13"/>
        <v>50.25</v>
      </c>
      <c r="AE48" s="8">
        <f t="shared" si="14"/>
        <v>24</v>
      </c>
      <c r="AF48" s="10">
        <f t="shared" si="15"/>
        <v>75.375</v>
      </c>
    </row>
    <row r="49" spans="2:32" x14ac:dyDescent="0.4">
      <c r="B49" t="s">
        <v>282</v>
      </c>
      <c r="C49" t="s">
        <v>457</v>
      </c>
      <c r="D49" t="s">
        <v>451</v>
      </c>
      <c r="E49" s="4">
        <v>489</v>
      </c>
      <c r="F49" s="2" t="s">
        <v>166</v>
      </c>
      <c r="G49" s="2" t="s">
        <v>284</v>
      </c>
      <c r="H49" s="2" t="s">
        <v>15</v>
      </c>
      <c r="I49" s="2">
        <v>4</v>
      </c>
      <c r="J49" s="2">
        <v>0</v>
      </c>
      <c r="K49" s="28" t="s">
        <v>150</v>
      </c>
      <c r="L49" s="2" t="s">
        <v>349</v>
      </c>
      <c r="M49" s="2" t="s">
        <v>349</v>
      </c>
      <c r="N49" s="2" t="s">
        <v>12</v>
      </c>
      <c r="O49" s="2" t="s">
        <v>365</v>
      </c>
      <c r="P49" s="2" t="s">
        <v>12</v>
      </c>
      <c r="Q49" s="2" t="s">
        <v>283</v>
      </c>
      <c r="R49" s="2" t="s">
        <v>12</v>
      </c>
      <c r="S49" s="2" t="s">
        <v>210</v>
      </c>
      <c r="T49" s="2">
        <v>0</v>
      </c>
      <c r="U49" s="2">
        <v>1</v>
      </c>
      <c r="V49" s="2">
        <v>1</v>
      </c>
      <c r="W49" s="2">
        <v>0</v>
      </c>
      <c r="Y49" s="2" t="s">
        <v>215</v>
      </c>
      <c r="Z49" s="2" t="s">
        <v>49</v>
      </c>
      <c r="AA49" s="2" t="s">
        <v>12</v>
      </c>
      <c r="AB49" s="6">
        <f t="shared" si="11"/>
        <v>1929</v>
      </c>
      <c r="AC49" s="8">
        <f t="shared" si="12"/>
        <v>36</v>
      </c>
      <c r="AD49" s="10">
        <f t="shared" si="13"/>
        <v>53.583333333333336</v>
      </c>
      <c r="AE49" s="8">
        <f t="shared" si="14"/>
        <v>24</v>
      </c>
      <c r="AF49" s="10">
        <f t="shared" si="15"/>
        <v>80.375</v>
      </c>
    </row>
    <row r="50" spans="2:32" x14ac:dyDescent="0.4">
      <c r="B50" t="s">
        <v>282</v>
      </c>
      <c r="C50" t="s">
        <v>458</v>
      </c>
      <c r="D50" t="s">
        <v>451</v>
      </c>
      <c r="E50" s="4">
        <v>539</v>
      </c>
      <c r="F50" s="2" t="s">
        <v>166</v>
      </c>
      <c r="G50" s="2" t="s">
        <v>284</v>
      </c>
      <c r="H50" s="2" t="s">
        <v>15</v>
      </c>
      <c r="I50" s="2">
        <v>4</v>
      </c>
      <c r="J50" s="2">
        <v>0</v>
      </c>
      <c r="K50" s="28" t="s">
        <v>209</v>
      </c>
      <c r="L50" s="2" t="s">
        <v>349</v>
      </c>
      <c r="M50" s="2" t="s">
        <v>349</v>
      </c>
      <c r="N50" s="2" t="s">
        <v>12</v>
      </c>
      <c r="O50" s="2" t="s">
        <v>365</v>
      </c>
      <c r="P50" s="2" t="s">
        <v>12</v>
      </c>
      <c r="Q50" s="2" t="s">
        <v>283</v>
      </c>
      <c r="R50" s="2" t="s">
        <v>12</v>
      </c>
      <c r="S50" s="2" t="s">
        <v>210</v>
      </c>
      <c r="T50" s="2">
        <v>0</v>
      </c>
      <c r="U50" s="2">
        <v>1</v>
      </c>
      <c r="V50" s="2">
        <v>1</v>
      </c>
      <c r="W50" s="2">
        <v>0</v>
      </c>
      <c r="Y50" s="2" t="s">
        <v>215</v>
      </c>
      <c r="Z50" s="2" t="s">
        <v>49</v>
      </c>
      <c r="AA50" s="2" t="s">
        <v>12</v>
      </c>
      <c r="AB50" s="6">
        <f t="shared" si="11"/>
        <v>1979</v>
      </c>
      <c r="AC50" s="8">
        <f t="shared" si="12"/>
        <v>36</v>
      </c>
      <c r="AD50" s="10">
        <f t="shared" si="13"/>
        <v>54.972222222222221</v>
      </c>
      <c r="AE50" s="8">
        <f t="shared" si="14"/>
        <v>24</v>
      </c>
      <c r="AF50" s="10">
        <f t="shared" si="15"/>
        <v>82.458333333333329</v>
      </c>
    </row>
    <row r="51" spans="2:32" x14ac:dyDescent="0.4">
      <c r="B51" t="s">
        <v>282</v>
      </c>
      <c r="C51" t="s">
        <v>459</v>
      </c>
      <c r="D51" t="s">
        <v>451</v>
      </c>
      <c r="E51" s="4">
        <v>769</v>
      </c>
      <c r="F51" s="2" t="s">
        <v>166</v>
      </c>
      <c r="G51" s="2" t="s">
        <v>284</v>
      </c>
      <c r="H51" s="2" t="s">
        <v>15</v>
      </c>
      <c r="I51" s="2">
        <v>4</v>
      </c>
      <c r="J51" s="2">
        <v>0</v>
      </c>
      <c r="K51" s="28" t="s">
        <v>402</v>
      </c>
      <c r="L51" s="2" t="s">
        <v>164</v>
      </c>
      <c r="M51" s="2" t="s">
        <v>158</v>
      </c>
      <c r="N51" s="2" t="s">
        <v>12</v>
      </c>
      <c r="O51" s="2" t="s">
        <v>387</v>
      </c>
      <c r="P51" s="2" t="s">
        <v>12</v>
      </c>
      <c r="Q51" s="2" t="s">
        <v>388</v>
      </c>
      <c r="R51" s="2" t="s">
        <v>220</v>
      </c>
      <c r="S51" s="2" t="s">
        <v>210</v>
      </c>
      <c r="T51" s="2">
        <v>0</v>
      </c>
      <c r="U51" s="2">
        <v>1</v>
      </c>
      <c r="V51" s="2">
        <v>0</v>
      </c>
      <c r="W51" s="2">
        <v>1</v>
      </c>
      <c r="Y51" s="2" t="s">
        <v>215</v>
      </c>
      <c r="Z51" s="2" t="s">
        <v>49</v>
      </c>
      <c r="AA51" s="2" t="s">
        <v>12</v>
      </c>
      <c r="AB51" s="6">
        <f t="shared" si="11"/>
        <v>2209</v>
      </c>
      <c r="AC51" s="8">
        <f t="shared" si="12"/>
        <v>36</v>
      </c>
      <c r="AD51" s="10">
        <f t="shared" si="13"/>
        <v>61.361111111111114</v>
      </c>
      <c r="AE51" s="8">
        <f t="shared" si="14"/>
        <v>24</v>
      </c>
      <c r="AF51" s="10">
        <f t="shared" si="15"/>
        <v>92.041666666666671</v>
      </c>
    </row>
    <row r="52" spans="2:32" x14ac:dyDescent="0.4">
      <c r="B52" t="s">
        <v>282</v>
      </c>
      <c r="C52" t="s">
        <v>460</v>
      </c>
      <c r="D52" t="s">
        <v>451</v>
      </c>
      <c r="E52" s="4">
        <v>819</v>
      </c>
      <c r="F52" s="2" t="s">
        <v>166</v>
      </c>
      <c r="G52" s="2" t="s">
        <v>284</v>
      </c>
      <c r="H52" s="2" t="s">
        <v>15</v>
      </c>
      <c r="I52" s="2">
        <v>4</v>
      </c>
      <c r="J52" s="2">
        <v>0</v>
      </c>
      <c r="K52" s="28" t="s">
        <v>468</v>
      </c>
      <c r="L52" s="2" t="s">
        <v>156</v>
      </c>
      <c r="M52" s="2" t="s">
        <v>251</v>
      </c>
      <c r="N52" s="2" t="s">
        <v>12</v>
      </c>
      <c r="O52" s="2" t="s">
        <v>355</v>
      </c>
      <c r="P52" s="2" t="s">
        <v>12</v>
      </c>
      <c r="Q52" s="2">
        <v>2</v>
      </c>
      <c r="R52" s="2" t="s">
        <v>219</v>
      </c>
      <c r="S52" s="2" t="s">
        <v>210</v>
      </c>
      <c r="T52" s="2">
        <v>0</v>
      </c>
      <c r="U52" s="2">
        <v>1</v>
      </c>
      <c r="V52" s="2">
        <v>0</v>
      </c>
      <c r="W52" s="2">
        <v>1</v>
      </c>
      <c r="Y52" s="2" t="s">
        <v>30</v>
      </c>
      <c r="Z52" s="2" t="s">
        <v>49</v>
      </c>
      <c r="AA52" s="2" t="s">
        <v>12</v>
      </c>
      <c r="AB52" s="6">
        <f t="shared" si="11"/>
        <v>2259</v>
      </c>
      <c r="AC52" s="8">
        <f t="shared" si="12"/>
        <v>36</v>
      </c>
      <c r="AD52" s="10">
        <f t="shared" si="13"/>
        <v>62.75</v>
      </c>
      <c r="AE52" s="8">
        <f t="shared" si="14"/>
        <v>24</v>
      </c>
      <c r="AF52" s="10">
        <f t="shared" si="15"/>
        <v>94.125</v>
      </c>
    </row>
    <row r="53" spans="2:32" x14ac:dyDescent="0.4">
      <c r="B53" t="s">
        <v>282</v>
      </c>
      <c r="C53" t="s">
        <v>461</v>
      </c>
      <c r="D53" t="s">
        <v>451</v>
      </c>
      <c r="E53" s="4">
        <v>1049</v>
      </c>
      <c r="F53" s="2" t="s">
        <v>166</v>
      </c>
      <c r="G53" s="2" t="s">
        <v>284</v>
      </c>
      <c r="H53" s="2" t="s">
        <v>15</v>
      </c>
      <c r="I53" s="2">
        <v>4</v>
      </c>
      <c r="J53" s="2">
        <v>0</v>
      </c>
      <c r="K53" s="28" t="s">
        <v>513</v>
      </c>
      <c r="L53" s="2" t="s">
        <v>156</v>
      </c>
      <c r="M53" s="2" t="s">
        <v>379</v>
      </c>
      <c r="N53" s="2" t="s">
        <v>12</v>
      </c>
      <c r="O53" s="2" t="s">
        <v>362</v>
      </c>
      <c r="P53" s="2" t="s">
        <v>12</v>
      </c>
      <c r="Q53" s="2">
        <v>2</v>
      </c>
      <c r="R53" s="2" t="s">
        <v>219</v>
      </c>
      <c r="S53" s="2" t="s">
        <v>210</v>
      </c>
      <c r="T53" s="2">
        <v>0</v>
      </c>
      <c r="U53" s="2">
        <v>1</v>
      </c>
      <c r="V53" s="2">
        <v>0</v>
      </c>
      <c r="W53" s="2">
        <v>1</v>
      </c>
      <c r="Y53" s="2" t="s">
        <v>215</v>
      </c>
      <c r="Z53" s="2" t="s">
        <v>49</v>
      </c>
      <c r="AA53" s="2" t="s">
        <v>12</v>
      </c>
      <c r="AB53" s="6">
        <f t="shared" si="11"/>
        <v>2489</v>
      </c>
      <c r="AC53" s="8">
        <f t="shared" si="12"/>
        <v>36</v>
      </c>
      <c r="AD53" s="10">
        <f t="shared" si="13"/>
        <v>69.138888888888886</v>
      </c>
      <c r="AE53" s="8">
        <f t="shared" si="14"/>
        <v>24</v>
      </c>
      <c r="AF53" s="10">
        <f t="shared" si="15"/>
        <v>103.70833333333333</v>
      </c>
    </row>
    <row r="54" spans="2:32" x14ac:dyDescent="0.4">
      <c r="B54" t="s">
        <v>282</v>
      </c>
      <c r="C54" t="s">
        <v>462</v>
      </c>
      <c r="D54" t="s">
        <v>451</v>
      </c>
      <c r="E54" s="4">
        <v>1379</v>
      </c>
      <c r="F54" s="2" t="s">
        <v>166</v>
      </c>
      <c r="G54" s="2" t="s">
        <v>284</v>
      </c>
      <c r="H54" s="2" t="s">
        <v>15</v>
      </c>
      <c r="I54" s="2">
        <v>4</v>
      </c>
      <c r="J54" s="2">
        <v>0</v>
      </c>
      <c r="K54" s="28" t="s">
        <v>483</v>
      </c>
      <c r="L54" s="2" t="s">
        <v>156</v>
      </c>
      <c r="M54" s="2" t="s">
        <v>379</v>
      </c>
      <c r="N54" s="2" t="s">
        <v>12</v>
      </c>
      <c r="O54" s="2" t="s">
        <v>362</v>
      </c>
      <c r="P54" s="2" t="s">
        <v>12</v>
      </c>
      <c r="Q54" s="2">
        <v>2</v>
      </c>
      <c r="R54" s="2" t="s">
        <v>219</v>
      </c>
      <c r="S54" s="2" t="s">
        <v>210</v>
      </c>
      <c r="T54" s="2">
        <v>0</v>
      </c>
      <c r="U54" s="2">
        <v>1</v>
      </c>
      <c r="V54" s="2">
        <v>0</v>
      </c>
      <c r="W54" s="2">
        <v>1</v>
      </c>
      <c r="Y54" s="2" t="s">
        <v>215</v>
      </c>
      <c r="Z54" s="2" t="s">
        <v>49</v>
      </c>
      <c r="AA54" s="2" t="s">
        <v>12</v>
      </c>
      <c r="AB54" s="6">
        <f t="shared" si="11"/>
        <v>2819</v>
      </c>
      <c r="AC54" s="8">
        <f t="shared" si="12"/>
        <v>36</v>
      </c>
      <c r="AD54" s="10">
        <f t="shared" si="13"/>
        <v>78.305555555555557</v>
      </c>
      <c r="AE54" s="8">
        <f t="shared" si="14"/>
        <v>24</v>
      </c>
      <c r="AF54" s="10">
        <f t="shared" si="15"/>
        <v>117.45833333333333</v>
      </c>
    </row>
    <row r="55" spans="2:32" x14ac:dyDescent="0.4">
      <c r="B55" t="s">
        <v>445</v>
      </c>
      <c r="C55" t="s">
        <v>446</v>
      </c>
      <c r="D55" t="s">
        <v>450</v>
      </c>
      <c r="E55" s="4">
        <v>899</v>
      </c>
      <c r="F55" s="2" t="s">
        <v>166</v>
      </c>
      <c r="G55" s="2" t="s">
        <v>447</v>
      </c>
      <c r="H55" s="2" t="s">
        <v>15</v>
      </c>
      <c r="I55" s="2">
        <v>4</v>
      </c>
      <c r="J55" s="2">
        <v>0</v>
      </c>
      <c r="K55" t="s">
        <v>484</v>
      </c>
      <c r="L55" s="2" t="s">
        <v>289</v>
      </c>
      <c r="M55" s="2" t="s">
        <v>251</v>
      </c>
      <c r="N55" s="2" t="s">
        <v>35</v>
      </c>
      <c r="O55" s="2" t="s">
        <v>362</v>
      </c>
      <c r="P55" s="2" t="s">
        <v>185</v>
      </c>
      <c r="Q55" s="2" t="s">
        <v>448</v>
      </c>
      <c r="R55" s="2" t="s">
        <v>219</v>
      </c>
      <c r="S55" s="2" t="s">
        <v>57</v>
      </c>
      <c r="T55" s="2">
        <v>0</v>
      </c>
      <c r="U55" s="2">
        <v>0</v>
      </c>
      <c r="V55" s="2">
        <v>0</v>
      </c>
      <c r="W55" s="2">
        <v>2</v>
      </c>
      <c r="Y55" s="2" t="s">
        <v>215</v>
      </c>
      <c r="Z55" s="2" t="s">
        <v>49</v>
      </c>
      <c r="AA55" s="2" t="s">
        <v>12</v>
      </c>
      <c r="AB55" s="6">
        <f t="shared" si="0"/>
        <v>2339</v>
      </c>
      <c r="AC55" s="8">
        <f t="shared" ref="AC55:AC57" si="16">IF(I55&gt;0,(I55-1)*$B$2,"")</f>
        <v>36</v>
      </c>
      <c r="AD55" s="10">
        <f t="shared" si="2"/>
        <v>64.972222222222229</v>
      </c>
      <c r="AE55" s="8">
        <f t="shared" ref="AE55:AE57" si="17">IF(I55&gt;2,(I55-2)*$B$2,"")</f>
        <v>24</v>
      </c>
    </row>
    <row r="56" spans="2:32" x14ac:dyDescent="0.4">
      <c r="B56" t="s">
        <v>523</v>
      </c>
      <c r="C56" t="s">
        <v>524</v>
      </c>
      <c r="D56" t="s">
        <v>450</v>
      </c>
      <c r="E56" s="4">
        <v>285</v>
      </c>
      <c r="G56" s="2" t="s">
        <v>202</v>
      </c>
      <c r="H56" s="2" t="s">
        <v>15</v>
      </c>
      <c r="I56" s="2">
        <v>4</v>
      </c>
      <c r="J56" s="2">
        <v>0</v>
      </c>
      <c r="K56" s="28" t="s">
        <v>144</v>
      </c>
      <c r="L56" s="2" t="s">
        <v>152</v>
      </c>
      <c r="M56" s="2" t="s">
        <v>160</v>
      </c>
      <c r="N56" s="2" t="s">
        <v>12</v>
      </c>
      <c r="O56" s="2" t="s">
        <v>359</v>
      </c>
      <c r="P56" s="2" t="s">
        <v>12</v>
      </c>
      <c r="Q56" s="2" t="s">
        <v>12</v>
      </c>
      <c r="R56" s="2" t="s">
        <v>12</v>
      </c>
      <c r="S56" s="2" t="s">
        <v>12</v>
      </c>
      <c r="T56" s="2">
        <v>0</v>
      </c>
      <c r="U56" s="2">
        <v>2</v>
      </c>
      <c r="V56" s="2">
        <v>0</v>
      </c>
      <c r="W56" s="2">
        <v>0</v>
      </c>
      <c r="Y56" s="2" t="s">
        <v>215</v>
      </c>
      <c r="Z56" s="2" t="s">
        <v>49</v>
      </c>
      <c r="AA56" s="2" t="s">
        <v>12</v>
      </c>
      <c r="AB56" s="6">
        <f t="shared" si="0"/>
        <v>1725</v>
      </c>
      <c r="AC56" s="8">
        <f t="shared" si="16"/>
        <v>36</v>
      </c>
      <c r="AD56" s="10">
        <f t="shared" si="2"/>
        <v>47.916666666666664</v>
      </c>
      <c r="AE56" s="8">
        <f t="shared" si="17"/>
        <v>24</v>
      </c>
    </row>
    <row r="57" spans="2:32" x14ac:dyDescent="0.4">
      <c r="B57" t="s">
        <v>175</v>
      </c>
      <c r="C57" t="s">
        <v>525</v>
      </c>
      <c r="D57" t="s">
        <v>450</v>
      </c>
      <c r="E57" s="4">
        <v>348</v>
      </c>
      <c r="F57" s="2" t="s">
        <v>55</v>
      </c>
      <c r="G57" s="2" t="s">
        <v>178</v>
      </c>
      <c r="H57" s="2" t="s">
        <v>15</v>
      </c>
      <c r="I57" s="2">
        <v>2</v>
      </c>
      <c r="J57" s="2">
        <v>0</v>
      </c>
      <c r="K57" s="28" t="s">
        <v>144</v>
      </c>
      <c r="L57" s="2" t="s">
        <v>152</v>
      </c>
      <c r="M57" s="2" t="s">
        <v>160</v>
      </c>
      <c r="N57" s="2" t="s">
        <v>12</v>
      </c>
      <c r="O57" s="2" t="s">
        <v>359</v>
      </c>
      <c r="P57" s="2" t="s">
        <v>12</v>
      </c>
      <c r="Q57" s="2" t="s">
        <v>58</v>
      </c>
      <c r="R57" s="2" t="s">
        <v>12</v>
      </c>
      <c r="S57" s="2" t="s">
        <v>210</v>
      </c>
      <c r="T57" s="2">
        <v>0</v>
      </c>
      <c r="U57" s="2">
        <v>0</v>
      </c>
      <c r="V57" s="2">
        <v>0</v>
      </c>
      <c r="W57" s="2">
        <v>1</v>
      </c>
      <c r="Y57" s="2" t="s">
        <v>214</v>
      </c>
      <c r="Z57" s="2" t="s">
        <v>49</v>
      </c>
      <c r="AA57" s="2" t="s">
        <v>12</v>
      </c>
      <c r="AB57" s="6">
        <f t="shared" ref="AB57" si="18">IF(ISNUMBER(E57),IF(I57&gt;0,IF(AA57="No",E57+(I57*$B$3),E57+(I57*$B$4)),""),"")</f>
        <v>1068</v>
      </c>
      <c r="AC57" s="8">
        <f t="shared" si="16"/>
        <v>12</v>
      </c>
      <c r="AD57" s="10">
        <f t="shared" ref="AD57" si="19">IF(ISNUMBER(E57),IF(I57&gt;0,AB57/AC57,""),"")</f>
        <v>89</v>
      </c>
      <c r="AE57" s="8" t="str">
        <f t="shared" si="17"/>
        <v/>
      </c>
      <c r="AF57" s="10" t="str">
        <f>IF(AND(ISNUMBER(E57),I57&gt;2),AB57/AE57,"")</f>
        <v/>
      </c>
    </row>
    <row r="58" spans="2:32" x14ac:dyDescent="0.4">
      <c r="B58" t="s">
        <v>175</v>
      </c>
      <c r="C58" t="s">
        <v>176</v>
      </c>
      <c r="D58" t="s">
        <v>450</v>
      </c>
      <c r="E58" s="4">
        <v>459</v>
      </c>
      <c r="F58" s="2" t="s">
        <v>55</v>
      </c>
      <c r="G58" s="2" t="s">
        <v>178</v>
      </c>
      <c r="H58" s="2" t="s">
        <v>15</v>
      </c>
      <c r="I58" s="2">
        <v>4</v>
      </c>
      <c r="J58" s="2">
        <v>0</v>
      </c>
      <c r="K58" t="s">
        <v>177</v>
      </c>
      <c r="L58" s="2" t="s">
        <v>152</v>
      </c>
      <c r="M58" s="2" t="s">
        <v>160</v>
      </c>
      <c r="N58" s="2" t="s">
        <v>12</v>
      </c>
      <c r="O58" s="2" t="s">
        <v>359</v>
      </c>
      <c r="P58" s="2" t="s">
        <v>12</v>
      </c>
      <c r="Q58" s="2" t="s">
        <v>161</v>
      </c>
      <c r="R58" s="2" t="s">
        <v>12</v>
      </c>
      <c r="S58" s="2" t="s">
        <v>210</v>
      </c>
      <c r="T58" s="2">
        <v>0</v>
      </c>
      <c r="U58" s="2">
        <v>2</v>
      </c>
      <c r="V58" s="2">
        <v>0</v>
      </c>
      <c r="W58" s="2">
        <v>0</v>
      </c>
      <c r="Y58" s="2" t="s">
        <v>214</v>
      </c>
      <c r="Z58" s="2" t="s">
        <v>49</v>
      </c>
      <c r="AA58" s="2" t="s">
        <v>12</v>
      </c>
      <c r="AB58" s="6">
        <f t="shared" si="0"/>
        <v>1899</v>
      </c>
      <c r="AC58" s="8">
        <f t="shared" si="1"/>
        <v>36</v>
      </c>
      <c r="AD58" s="10">
        <f t="shared" si="2"/>
        <v>52.75</v>
      </c>
      <c r="AE58" s="8">
        <f t="shared" si="3"/>
        <v>24</v>
      </c>
      <c r="AF58" s="10">
        <f>IF(AND(ISNUMBER(E58),I58&gt;2),AB58/AE58,"")</f>
        <v>79.125</v>
      </c>
    </row>
    <row r="59" spans="2:32" x14ac:dyDescent="0.4">
      <c r="B59" t="s">
        <v>285</v>
      </c>
      <c r="C59" t="s">
        <v>399</v>
      </c>
      <c r="D59" t="s">
        <v>451</v>
      </c>
      <c r="E59" s="4"/>
      <c r="F59" s="2" t="s">
        <v>55</v>
      </c>
      <c r="G59" s="2" t="s">
        <v>286</v>
      </c>
      <c r="H59" s="2" t="s">
        <v>15</v>
      </c>
      <c r="I59" s="2">
        <v>4</v>
      </c>
      <c r="J59" s="2">
        <v>0</v>
      </c>
      <c r="K59" s="28" t="s">
        <v>403</v>
      </c>
      <c r="L59" s="2" t="s">
        <v>349</v>
      </c>
      <c r="M59" s="2" t="s">
        <v>349</v>
      </c>
      <c r="N59" s="2" t="s">
        <v>12</v>
      </c>
      <c r="O59" s="2" t="s">
        <v>401</v>
      </c>
      <c r="P59" s="2" t="s">
        <v>12</v>
      </c>
      <c r="Q59" s="2" t="s">
        <v>400</v>
      </c>
      <c r="R59" s="2" t="s">
        <v>219</v>
      </c>
      <c r="S59" s="2" t="s">
        <v>210</v>
      </c>
      <c r="T59" s="2">
        <v>0</v>
      </c>
      <c r="U59" s="2">
        <v>1</v>
      </c>
      <c r="V59" s="2">
        <v>0</v>
      </c>
      <c r="W59" s="2">
        <v>1</v>
      </c>
      <c r="AC59" s="8">
        <f t="shared" si="1"/>
        <v>36</v>
      </c>
      <c r="AE59" s="8">
        <f t="shared" si="3"/>
        <v>24</v>
      </c>
    </row>
    <row r="60" spans="2:32" x14ac:dyDescent="0.4">
      <c r="B60" t="s">
        <v>285</v>
      </c>
      <c r="C60" t="s">
        <v>520</v>
      </c>
      <c r="D60" t="s">
        <v>450</v>
      </c>
      <c r="E60" s="4">
        <v>535</v>
      </c>
      <c r="F60" s="2" t="s">
        <v>55</v>
      </c>
      <c r="G60" s="2" t="s">
        <v>286</v>
      </c>
      <c r="H60" s="2" t="s">
        <v>15</v>
      </c>
      <c r="I60" s="2">
        <v>5</v>
      </c>
      <c r="J60" s="2">
        <v>0</v>
      </c>
      <c r="K60" t="s">
        <v>485</v>
      </c>
      <c r="L60" s="2" t="s">
        <v>289</v>
      </c>
      <c r="M60" s="2" t="s">
        <v>251</v>
      </c>
      <c r="N60" s="2" t="s">
        <v>12</v>
      </c>
      <c r="O60" s="2" t="s">
        <v>362</v>
      </c>
      <c r="P60" s="2" t="s">
        <v>252</v>
      </c>
      <c r="Q60" s="2" t="s">
        <v>287</v>
      </c>
      <c r="R60" s="2" t="s">
        <v>220</v>
      </c>
      <c r="S60" s="2" t="s">
        <v>288</v>
      </c>
      <c r="T60" s="2">
        <v>0</v>
      </c>
      <c r="U60" s="2">
        <v>0</v>
      </c>
      <c r="V60" s="2">
        <v>1</v>
      </c>
      <c r="W60" s="2">
        <v>1</v>
      </c>
      <c r="Y60" s="2" t="s">
        <v>215</v>
      </c>
      <c r="Z60" s="2" t="s">
        <v>49</v>
      </c>
      <c r="AA60" s="2" t="s">
        <v>12</v>
      </c>
      <c r="AB60" s="6">
        <f t="shared" ref="AB60" si="20">IF(ISNUMBER(E60),IF(I60&gt;0,IF(AA60="No",E60+(I60*$B$3),E60+(I60*$B$4)),""),"")</f>
        <v>2335</v>
      </c>
      <c r="AC60" s="8">
        <f t="shared" ref="AC60" si="21">IF(I60&gt;0,(I60-1)*$B$2,"")</f>
        <v>48</v>
      </c>
      <c r="AD60" s="10">
        <f t="shared" ref="AD60" si="22">IF(ISNUMBER(E60),IF(I60&gt;0,AB60/AC60,""),"")</f>
        <v>48.645833333333336</v>
      </c>
      <c r="AE60" s="8">
        <f t="shared" ref="AE60" si="23">IF(I60&gt;2,(I60-2)*$B$2,"")</f>
        <v>36</v>
      </c>
      <c r="AF60" s="10">
        <f t="shared" ref="AF60" si="24">IF(AND(ISNUMBER(E60),I60&gt;2),AB60/AE60,"")</f>
        <v>64.861111111111114</v>
      </c>
    </row>
    <row r="61" spans="2:32" x14ac:dyDescent="0.4">
      <c r="B61" t="s">
        <v>285</v>
      </c>
      <c r="C61" t="s">
        <v>519</v>
      </c>
      <c r="D61" t="s">
        <v>450</v>
      </c>
      <c r="E61" s="4">
        <v>719</v>
      </c>
      <c r="F61" s="2" t="s">
        <v>55</v>
      </c>
      <c r="G61" s="2" t="s">
        <v>286</v>
      </c>
      <c r="H61" s="2" t="s">
        <v>15</v>
      </c>
      <c r="I61" s="2">
        <v>5</v>
      </c>
      <c r="J61" s="2">
        <v>0</v>
      </c>
      <c r="K61" t="s">
        <v>485</v>
      </c>
      <c r="L61" s="2" t="s">
        <v>151</v>
      </c>
      <c r="M61" s="2" t="s">
        <v>251</v>
      </c>
      <c r="N61" s="2" t="s">
        <v>12</v>
      </c>
      <c r="O61" s="2" t="s">
        <v>362</v>
      </c>
      <c r="P61" s="2" t="s">
        <v>252</v>
      </c>
      <c r="Q61" s="2" t="s">
        <v>287</v>
      </c>
      <c r="R61" s="2" t="s">
        <v>220</v>
      </c>
      <c r="S61" s="2" t="s">
        <v>288</v>
      </c>
      <c r="T61" s="2">
        <v>0</v>
      </c>
      <c r="U61" s="2">
        <v>0</v>
      </c>
      <c r="V61" s="2">
        <v>1</v>
      </c>
      <c r="W61" s="2">
        <v>1</v>
      </c>
      <c r="Y61" s="2" t="s">
        <v>215</v>
      </c>
      <c r="Z61" s="2" t="s">
        <v>49</v>
      </c>
      <c r="AA61" s="2" t="s">
        <v>12</v>
      </c>
      <c r="AB61" s="6">
        <f t="shared" ref="AB61:AB93" si="25">IF(ISNUMBER(E61),IF(I61&gt;0,IF(AA61="No",E61+(I61*$B$3),E61+(I61*$B$4)),""),"")</f>
        <v>2519</v>
      </c>
      <c r="AC61" s="8">
        <f t="shared" si="1"/>
        <v>48</v>
      </c>
      <c r="AD61" s="10">
        <f t="shared" ref="AD61:AD93" si="26">IF(ISNUMBER(E61),IF(I61&gt;0,AB61/AC61,""),"")</f>
        <v>52.479166666666664</v>
      </c>
      <c r="AE61" s="8">
        <f t="shared" si="3"/>
        <v>36</v>
      </c>
      <c r="AF61" s="10">
        <f t="shared" ref="AF61:AF93" si="27">IF(AND(ISNUMBER(E61),I61&gt;2),AB61/AE61,"")</f>
        <v>69.972222222222229</v>
      </c>
    </row>
    <row r="62" spans="2:32" x14ac:dyDescent="0.4">
      <c r="B62" t="s">
        <v>285</v>
      </c>
      <c r="C62" t="s">
        <v>521</v>
      </c>
      <c r="D62" t="s">
        <v>450</v>
      </c>
      <c r="E62" s="4">
        <v>495</v>
      </c>
      <c r="F62" s="2" t="s">
        <v>55</v>
      </c>
      <c r="G62" s="2" t="s">
        <v>286</v>
      </c>
      <c r="H62" s="2" t="s">
        <v>15</v>
      </c>
      <c r="I62" s="2">
        <v>5</v>
      </c>
      <c r="J62" s="2">
        <v>0</v>
      </c>
      <c r="K62" s="28" t="s">
        <v>512</v>
      </c>
      <c r="L62" s="2" t="s">
        <v>289</v>
      </c>
      <c r="M62" s="2" t="s">
        <v>251</v>
      </c>
      <c r="N62" s="2" t="s">
        <v>12</v>
      </c>
      <c r="O62" s="2" t="s">
        <v>362</v>
      </c>
      <c r="P62" s="2" t="s">
        <v>252</v>
      </c>
      <c r="Q62" s="2" t="s">
        <v>287</v>
      </c>
      <c r="R62" s="2" t="s">
        <v>220</v>
      </c>
      <c r="S62" s="2" t="s">
        <v>288</v>
      </c>
      <c r="T62" s="2">
        <v>0</v>
      </c>
      <c r="U62" s="2">
        <v>0</v>
      </c>
      <c r="V62" s="2">
        <v>1</v>
      </c>
      <c r="W62" s="2">
        <v>1</v>
      </c>
      <c r="Y62" s="2" t="s">
        <v>215</v>
      </c>
      <c r="Z62" s="2" t="s">
        <v>49</v>
      </c>
      <c r="AA62" s="2" t="s">
        <v>12</v>
      </c>
      <c r="AB62" s="6">
        <f t="shared" si="25"/>
        <v>2295</v>
      </c>
      <c r="AC62" s="8">
        <f t="shared" si="1"/>
        <v>48</v>
      </c>
      <c r="AD62" s="10">
        <f t="shared" si="26"/>
        <v>47.8125</v>
      </c>
      <c r="AE62" s="8">
        <f t="shared" si="3"/>
        <v>36</v>
      </c>
      <c r="AF62" s="10">
        <f t="shared" si="27"/>
        <v>63.75</v>
      </c>
    </row>
    <row r="63" spans="2:32" x14ac:dyDescent="0.4">
      <c r="B63" t="s">
        <v>285</v>
      </c>
      <c r="C63" t="s">
        <v>522</v>
      </c>
      <c r="D63" t="s">
        <v>450</v>
      </c>
      <c r="E63" s="4">
        <v>679</v>
      </c>
      <c r="F63" s="2" t="s">
        <v>55</v>
      </c>
      <c r="G63" s="2" t="s">
        <v>286</v>
      </c>
      <c r="H63" s="2" t="s">
        <v>15</v>
      </c>
      <c r="I63" s="2">
        <v>5</v>
      </c>
      <c r="J63" s="2">
        <v>0</v>
      </c>
      <c r="K63" s="28" t="s">
        <v>512</v>
      </c>
      <c r="L63" s="2" t="s">
        <v>151</v>
      </c>
      <c r="M63" s="2" t="s">
        <v>251</v>
      </c>
      <c r="N63" s="2" t="s">
        <v>12</v>
      </c>
      <c r="O63" s="2" t="s">
        <v>362</v>
      </c>
      <c r="P63" s="2" t="s">
        <v>252</v>
      </c>
      <c r="Q63" s="2" t="s">
        <v>287</v>
      </c>
      <c r="R63" s="2" t="s">
        <v>220</v>
      </c>
      <c r="S63" s="2" t="s">
        <v>288</v>
      </c>
      <c r="T63" s="2">
        <v>0</v>
      </c>
      <c r="U63" s="2">
        <v>0</v>
      </c>
      <c r="V63" s="2">
        <v>1</v>
      </c>
      <c r="W63" s="2">
        <v>1</v>
      </c>
      <c r="Y63" s="2" t="s">
        <v>215</v>
      </c>
      <c r="Z63" s="2" t="s">
        <v>49</v>
      </c>
      <c r="AA63" s="2" t="s">
        <v>12</v>
      </c>
      <c r="AB63" s="6">
        <f t="shared" ref="AB63" si="28">IF(ISNUMBER(E63),IF(I63&gt;0,IF(AA63="No",E63+(I63*$B$3),E63+(I63*$B$4)),""),"")</f>
        <v>2479</v>
      </c>
      <c r="AC63" s="8">
        <f t="shared" ref="AC63" si="29">IF(I63&gt;0,(I63-1)*$B$2,"")</f>
        <v>48</v>
      </c>
      <c r="AD63" s="10">
        <f t="shared" ref="AD63" si="30">IF(ISNUMBER(E63),IF(I63&gt;0,AB63/AC63,""),"")</f>
        <v>51.645833333333336</v>
      </c>
      <c r="AE63" s="8">
        <f t="shared" ref="AE63" si="31">IF(I63&gt;2,(I63-2)*$B$2,"")</f>
        <v>36</v>
      </c>
      <c r="AF63" s="10">
        <f t="shared" ref="AF63" si="32">IF(AND(ISNUMBER(E63),I63&gt;2),AB63/AE63,"")</f>
        <v>68.861111111111114</v>
      </c>
    </row>
    <row r="64" spans="2:32" x14ac:dyDescent="0.4">
      <c r="B64" t="s">
        <v>285</v>
      </c>
      <c r="C64" t="s">
        <v>439</v>
      </c>
      <c r="D64" t="s">
        <v>451</v>
      </c>
      <c r="E64" s="4"/>
      <c r="F64" s="2" t="s">
        <v>55</v>
      </c>
      <c r="G64" s="2" t="s">
        <v>286</v>
      </c>
      <c r="H64" s="2" t="s">
        <v>15</v>
      </c>
      <c r="I64" s="2">
        <v>5</v>
      </c>
      <c r="J64" s="2">
        <v>0</v>
      </c>
      <c r="K64" t="s">
        <v>486</v>
      </c>
      <c r="L64" s="2" t="s">
        <v>415</v>
      </c>
      <c r="M64" s="2" t="s">
        <v>415</v>
      </c>
      <c r="N64" s="2" t="s">
        <v>35</v>
      </c>
      <c r="O64" s="2" t="s">
        <v>366</v>
      </c>
      <c r="P64" s="2" t="s">
        <v>12</v>
      </c>
      <c r="Q64" s="2">
        <v>5</v>
      </c>
      <c r="R64" s="2" t="s">
        <v>291</v>
      </c>
      <c r="S64" s="2" t="s">
        <v>288</v>
      </c>
      <c r="T64" s="2">
        <v>0</v>
      </c>
      <c r="U64" s="2">
        <v>0</v>
      </c>
      <c r="V64" s="2">
        <v>0</v>
      </c>
      <c r="W64" s="2">
        <v>2</v>
      </c>
      <c r="Y64" s="2" t="s">
        <v>215</v>
      </c>
      <c r="Z64" s="2" t="s">
        <v>49</v>
      </c>
      <c r="AA64" s="2" t="s">
        <v>12</v>
      </c>
      <c r="AB64" s="6" t="str">
        <f t="shared" si="25"/>
        <v/>
      </c>
      <c r="AC64" s="8">
        <f t="shared" ref="AC64:AC69" si="33">IF(I64&gt;0,(I64-1)*$B$2,"")</f>
        <v>48</v>
      </c>
      <c r="AD64" s="10" t="str">
        <f t="shared" si="26"/>
        <v/>
      </c>
      <c r="AE64" s="8">
        <f t="shared" ref="AE64:AE69" si="34">IF(I64&gt;2,(I64-2)*$B$2,"")</f>
        <v>36</v>
      </c>
      <c r="AF64" s="10" t="str">
        <f t="shared" si="27"/>
        <v/>
      </c>
    </row>
    <row r="65" spans="2:32" x14ac:dyDescent="0.4">
      <c r="B65" t="s">
        <v>285</v>
      </c>
      <c r="C65" t="s">
        <v>441</v>
      </c>
      <c r="D65" t="s">
        <v>451</v>
      </c>
      <c r="E65" s="4"/>
      <c r="F65" s="2" t="s">
        <v>55</v>
      </c>
      <c r="G65" s="2" t="s">
        <v>286</v>
      </c>
      <c r="H65" s="2" t="s">
        <v>15</v>
      </c>
      <c r="I65" s="2">
        <v>5</v>
      </c>
      <c r="J65" s="2">
        <v>0</v>
      </c>
      <c r="K65" t="s">
        <v>486</v>
      </c>
      <c r="L65" s="2" t="s">
        <v>440</v>
      </c>
      <c r="M65" s="2" t="s">
        <v>290</v>
      </c>
      <c r="N65" s="2" t="s">
        <v>35</v>
      </c>
      <c r="O65" s="2" t="s">
        <v>366</v>
      </c>
      <c r="P65" s="2" t="s">
        <v>12</v>
      </c>
      <c r="Q65" s="2">
        <v>5</v>
      </c>
      <c r="R65" s="2" t="s">
        <v>291</v>
      </c>
      <c r="S65" s="2" t="s">
        <v>288</v>
      </c>
      <c r="T65" s="2">
        <v>0</v>
      </c>
      <c r="U65" s="2">
        <v>0</v>
      </c>
      <c r="V65" s="2">
        <v>0</v>
      </c>
      <c r="W65" s="2">
        <v>2</v>
      </c>
      <c r="Y65" s="2" t="s">
        <v>215</v>
      </c>
      <c r="Z65" s="2" t="s">
        <v>49</v>
      </c>
      <c r="AA65" s="2" t="s">
        <v>12</v>
      </c>
      <c r="AB65" s="6" t="str">
        <f t="shared" si="25"/>
        <v/>
      </c>
      <c r="AC65" s="8">
        <f t="shared" si="33"/>
        <v>48</v>
      </c>
      <c r="AD65" s="10" t="str">
        <f t="shared" si="26"/>
        <v/>
      </c>
      <c r="AE65" s="8">
        <f t="shared" si="34"/>
        <v>36</v>
      </c>
      <c r="AF65" s="10" t="str">
        <f t="shared" si="27"/>
        <v/>
      </c>
    </row>
    <row r="66" spans="2:32" x14ac:dyDescent="0.4">
      <c r="B66" t="s">
        <v>285</v>
      </c>
      <c r="C66" t="s">
        <v>438</v>
      </c>
      <c r="D66" t="s">
        <v>451</v>
      </c>
      <c r="E66" s="4"/>
      <c r="F66" s="2" t="s">
        <v>55</v>
      </c>
      <c r="G66" s="2" t="s">
        <v>286</v>
      </c>
      <c r="H66" s="2" t="s">
        <v>15</v>
      </c>
      <c r="I66" s="2">
        <v>5</v>
      </c>
      <c r="J66" s="2">
        <v>0</v>
      </c>
      <c r="K66" t="s">
        <v>486</v>
      </c>
      <c r="L66" s="2" t="s">
        <v>440</v>
      </c>
      <c r="M66" s="2" t="s">
        <v>290</v>
      </c>
      <c r="N66" s="2" t="s">
        <v>35</v>
      </c>
      <c r="O66" s="2" t="s">
        <v>366</v>
      </c>
      <c r="P66" s="2" t="s">
        <v>12</v>
      </c>
      <c r="Q66" s="2">
        <v>5</v>
      </c>
      <c r="R66" s="2" t="s">
        <v>291</v>
      </c>
      <c r="S66" s="2" t="s">
        <v>288</v>
      </c>
      <c r="T66" s="2">
        <v>0</v>
      </c>
      <c r="U66" s="2">
        <v>0</v>
      </c>
      <c r="V66" s="2">
        <v>0</v>
      </c>
      <c r="W66" s="2">
        <v>2</v>
      </c>
      <c r="Y66" s="2" t="s">
        <v>215</v>
      </c>
      <c r="Z66" s="2" t="s">
        <v>49</v>
      </c>
      <c r="AA66" s="2" t="s">
        <v>12</v>
      </c>
      <c r="AB66" s="6" t="str">
        <f t="shared" si="25"/>
        <v/>
      </c>
      <c r="AC66" s="8">
        <f t="shared" si="33"/>
        <v>48</v>
      </c>
      <c r="AD66" s="10" t="str">
        <f t="shared" si="26"/>
        <v/>
      </c>
      <c r="AE66" s="8">
        <f t="shared" si="34"/>
        <v>36</v>
      </c>
      <c r="AF66" s="10" t="str">
        <f t="shared" si="27"/>
        <v/>
      </c>
    </row>
    <row r="67" spans="2:32" x14ac:dyDescent="0.4">
      <c r="B67" t="s">
        <v>285</v>
      </c>
      <c r="C67" t="s">
        <v>416</v>
      </c>
      <c r="D67" t="s">
        <v>450</v>
      </c>
      <c r="E67" s="4">
        <v>2399</v>
      </c>
      <c r="F67" s="2" t="s">
        <v>55</v>
      </c>
      <c r="G67" s="2" t="s">
        <v>286</v>
      </c>
      <c r="H67" s="2" t="s">
        <v>15</v>
      </c>
      <c r="I67" s="2">
        <v>5</v>
      </c>
      <c r="J67" s="2">
        <v>0</v>
      </c>
      <c r="K67" t="s">
        <v>487</v>
      </c>
      <c r="L67" s="2" t="s">
        <v>415</v>
      </c>
      <c r="M67" s="2" t="s">
        <v>415</v>
      </c>
      <c r="N67" s="2" t="s">
        <v>35</v>
      </c>
      <c r="O67" s="2" t="s">
        <v>366</v>
      </c>
      <c r="P67" s="2" t="s">
        <v>12</v>
      </c>
      <c r="Q67" s="2">
        <v>5</v>
      </c>
      <c r="R67" s="2" t="s">
        <v>291</v>
      </c>
      <c r="S67" s="2" t="s">
        <v>288</v>
      </c>
      <c r="T67" s="2">
        <v>0</v>
      </c>
      <c r="U67" s="2">
        <v>0</v>
      </c>
      <c r="V67" s="2">
        <v>0</v>
      </c>
      <c r="W67" s="2">
        <v>2</v>
      </c>
      <c r="Y67" s="2" t="s">
        <v>215</v>
      </c>
      <c r="Z67" s="2" t="s">
        <v>49</v>
      </c>
      <c r="AA67" s="2" t="s">
        <v>12</v>
      </c>
      <c r="AB67" s="6">
        <f t="shared" si="25"/>
        <v>4199</v>
      </c>
      <c r="AC67" s="8">
        <f t="shared" si="33"/>
        <v>48</v>
      </c>
      <c r="AD67" s="10">
        <f t="shared" si="26"/>
        <v>87.479166666666671</v>
      </c>
      <c r="AE67" s="8">
        <f t="shared" si="34"/>
        <v>36</v>
      </c>
      <c r="AF67" s="10">
        <f t="shared" si="27"/>
        <v>116.63888888888889</v>
      </c>
    </row>
    <row r="68" spans="2:32" x14ac:dyDescent="0.4">
      <c r="B68" t="s">
        <v>285</v>
      </c>
      <c r="C68" t="s">
        <v>417</v>
      </c>
      <c r="D68" t="s">
        <v>450</v>
      </c>
      <c r="E68" s="4">
        <v>3599</v>
      </c>
      <c r="F68" s="2" t="s">
        <v>55</v>
      </c>
      <c r="G68" s="2" t="s">
        <v>286</v>
      </c>
      <c r="H68" s="2" t="s">
        <v>15</v>
      </c>
      <c r="I68" s="2">
        <v>5</v>
      </c>
      <c r="J68" s="2">
        <v>0</v>
      </c>
      <c r="K68" t="s">
        <v>487</v>
      </c>
      <c r="L68" s="2" t="s">
        <v>290</v>
      </c>
      <c r="M68" s="2" t="s">
        <v>290</v>
      </c>
      <c r="N68" s="2" t="s">
        <v>35</v>
      </c>
      <c r="O68" s="2" t="s">
        <v>366</v>
      </c>
      <c r="P68" s="2" t="s">
        <v>12</v>
      </c>
      <c r="Q68" s="2">
        <v>5</v>
      </c>
      <c r="R68" s="2" t="s">
        <v>291</v>
      </c>
      <c r="S68" s="2" t="s">
        <v>288</v>
      </c>
      <c r="T68" s="2">
        <v>0</v>
      </c>
      <c r="U68" s="2">
        <v>0</v>
      </c>
      <c r="V68" s="2">
        <v>0</v>
      </c>
      <c r="W68" s="2">
        <v>2</v>
      </c>
      <c r="Y68" s="2" t="s">
        <v>215</v>
      </c>
      <c r="Z68" s="2" t="s">
        <v>49</v>
      </c>
      <c r="AA68" s="2" t="s">
        <v>12</v>
      </c>
      <c r="AB68" s="6">
        <f t="shared" si="25"/>
        <v>5399</v>
      </c>
      <c r="AC68" s="8">
        <f t="shared" si="33"/>
        <v>48</v>
      </c>
      <c r="AD68" s="10">
        <f t="shared" si="26"/>
        <v>112.47916666666667</v>
      </c>
      <c r="AE68" s="8">
        <f t="shared" si="34"/>
        <v>36</v>
      </c>
      <c r="AF68" s="10">
        <f t="shared" si="27"/>
        <v>149.97222222222223</v>
      </c>
    </row>
    <row r="69" spans="2:32" x14ac:dyDescent="0.4">
      <c r="B69" t="s">
        <v>285</v>
      </c>
      <c r="C69" t="s">
        <v>518</v>
      </c>
      <c r="D69" t="s">
        <v>450</v>
      </c>
      <c r="E69" s="4">
        <v>899</v>
      </c>
      <c r="F69" s="2" t="s">
        <v>55</v>
      </c>
      <c r="G69" s="2" t="s">
        <v>286</v>
      </c>
      <c r="H69" s="2" t="s">
        <v>15</v>
      </c>
      <c r="I69" s="2">
        <v>5</v>
      </c>
      <c r="J69" s="2">
        <v>0</v>
      </c>
      <c r="K69" t="s">
        <v>488</v>
      </c>
      <c r="L69" s="2" t="s">
        <v>289</v>
      </c>
      <c r="M69" s="2" t="s">
        <v>251</v>
      </c>
      <c r="N69" s="2" t="s">
        <v>35</v>
      </c>
      <c r="O69" s="2" t="s">
        <v>362</v>
      </c>
      <c r="P69" s="2" t="s">
        <v>252</v>
      </c>
      <c r="Q69" s="2" t="s">
        <v>287</v>
      </c>
      <c r="R69" s="2" t="s">
        <v>220</v>
      </c>
      <c r="S69" s="2" t="s">
        <v>288</v>
      </c>
      <c r="T69" s="2">
        <v>0</v>
      </c>
      <c r="U69" s="2">
        <v>0</v>
      </c>
      <c r="V69" s="2">
        <v>1</v>
      </c>
      <c r="W69" s="2">
        <v>1</v>
      </c>
      <c r="Y69" s="2" t="s">
        <v>215</v>
      </c>
      <c r="Z69" s="2" t="s">
        <v>49</v>
      </c>
      <c r="AA69" s="2" t="s">
        <v>12</v>
      </c>
      <c r="AB69" s="6">
        <f t="shared" ref="AB69" si="35">IF(ISNUMBER(E69),IF(I69&gt;0,IF(AA69="No",E69+(I69*$B$3),E69+(I69*$B$4)),""),"")</f>
        <v>2699</v>
      </c>
      <c r="AC69" s="8">
        <f t="shared" si="33"/>
        <v>48</v>
      </c>
      <c r="AD69" s="10">
        <f t="shared" ref="AD69" si="36">IF(ISNUMBER(E69),IF(I69&gt;0,AB69/AC69,""),"")</f>
        <v>56.229166666666664</v>
      </c>
      <c r="AE69" s="8">
        <f t="shared" si="34"/>
        <v>36</v>
      </c>
      <c r="AF69" s="10">
        <f t="shared" ref="AF69" si="37">IF(AND(ISNUMBER(E69),I69&gt;2),AB69/AE69,"")</f>
        <v>74.972222222222229</v>
      </c>
    </row>
    <row r="70" spans="2:32" x14ac:dyDescent="0.4">
      <c r="B70" t="s">
        <v>285</v>
      </c>
      <c r="C70" t="s">
        <v>517</v>
      </c>
      <c r="D70" t="s">
        <v>450</v>
      </c>
      <c r="E70" s="4">
        <v>1179</v>
      </c>
      <c r="F70" s="2" t="s">
        <v>55</v>
      </c>
      <c r="G70" s="2" t="s">
        <v>286</v>
      </c>
      <c r="H70" s="2" t="s">
        <v>15</v>
      </c>
      <c r="I70" s="2">
        <v>5</v>
      </c>
      <c r="J70" s="2">
        <v>0</v>
      </c>
      <c r="K70" t="s">
        <v>488</v>
      </c>
      <c r="L70" s="2" t="s">
        <v>151</v>
      </c>
      <c r="M70" s="2" t="s">
        <v>251</v>
      </c>
      <c r="N70" s="2" t="s">
        <v>35</v>
      </c>
      <c r="O70" s="2" t="s">
        <v>362</v>
      </c>
      <c r="P70" s="2" t="s">
        <v>252</v>
      </c>
      <c r="Q70" s="2" t="s">
        <v>287</v>
      </c>
      <c r="R70" s="2" t="s">
        <v>220</v>
      </c>
      <c r="S70" s="2" t="s">
        <v>288</v>
      </c>
      <c r="T70" s="2">
        <v>0</v>
      </c>
      <c r="U70" s="2">
        <v>0</v>
      </c>
      <c r="V70" s="2">
        <v>1</v>
      </c>
      <c r="W70" s="2">
        <v>1</v>
      </c>
      <c r="Y70" s="2" t="s">
        <v>215</v>
      </c>
      <c r="Z70" s="2" t="s">
        <v>49</v>
      </c>
      <c r="AA70" s="2" t="s">
        <v>12</v>
      </c>
      <c r="AB70" s="6">
        <f t="shared" si="25"/>
        <v>2979</v>
      </c>
      <c r="AC70" s="8">
        <f t="shared" ref="AC70:AC101" si="38">IF(I70&gt;0,(I70-1)*$B$2,"")</f>
        <v>48</v>
      </c>
      <c r="AD70" s="10">
        <f t="shared" si="26"/>
        <v>62.0625</v>
      </c>
      <c r="AE70" s="8">
        <f t="shared" ref="AE70:AE101" si="39">IF(I70&gt;2,(I70-2)*$B$2,"")</f>
        <v>36</v>
      </c>
      <c r="AF70" s="10">
        <f t="shared" si="27"/>
        <v>82.75</v>
      </c>
    </row>
    <row r="71" spans="2:32" x14ac:dyDescent="0.4">
      <c r="B71" t="s">
        <v>312</v>
      </c>
      <c r="C71" t="s">
        <v>313</v>
      </c>
      <c r="D71" t="s">
        <v>450</v>
      </c>
      <c r="E71" s="4">
        <v>759</v>
      </c>
      <c r="F71" s="2" t="s">
        <v>166</v>
      </c>
      <c r="G71" s="2" t="s">
        <v>202</v>
      </c>
      <c r="H71" s="2" t="s">
        <v>15</v>
      </c>
      <c r="I71" s="2">
        <v>4</v>
      </c>
      <c r="J71" s="2">
        <v>0</v>
      </c>
      <c r="K71" t="s">
        <v>484</v>
      </c>
      <c r="L71" s="2" t="s">
        <v>289</v>
      </c>
      <c r="M71" s="2" t="s">
        <v>251</v>
      </c>
      <c r="N71" s="2" t="s">
        <v>15</v>
      </c>
      <c r="O71" s="2" t="s">
        <v>362</v>
      </c>
      <c r="P71" s="2" t="s">
        <v>314</v>
      </c>
      <c r="Q71" s="2" t="s">
        <v>315</v>
      </c>
      <c r="R71" s="2" t="s">
        <v>219</v>
      </c>
      <c r="S71" s="2" t="s">
        <v>210</v>
      </c>
      <c r="T71" s="2">
        <v>0</v>
      </c>
      <c r="U71" s="2">
        <v>0</v>
      </c>
      <c r="V71" s="2">
        <v>0</v>
      </c>
      <c r="W71" s="2">
        <v>2</v>
      </c>
      <c r="Y71" s="2" t="s">
        <v>215</v>
      </c>
      <c r="Z71" s="2" t="s">
        <v>49</v>
      </c>
      <c r="AA71" s="2" t="s">
        <v>12</v>
      </c>
      <c r="AB71" s="6">
        <f t="shared" si="25"/>
        <v>2199</v>
      </c>
      <c r="AC71" s="8">
        <f t="shared" si="38"/>
        <v>36</v>
      </c>
      <c r="AD71" s="10">
        <f t="shared" si="26"/>
        <v>61.083333333333336</v>
      </c>
      <c r="AE71" s="8">
        <f t="shared" si="39"/>
        <v>24</v>
      </c>
      <c r="AF71" s="10">
        <f t="shared" si="27"/>
        <v>91.625</v>
      </c>
    </row>
    <row r="72" spans="2:32" x14ac:dyDescent="0.4">
      <c r="B72" t="s">
        <v>242</v>
      </c>
      <c r="C72" t="s">
        <v>243</v>
      </c>
      <c r="D72" t="s">
        <v>350</v>
      </c>
      <c r="E72" s="4"/>
      <c r="F72" s="2" t="s">
        <v>55</v>
      </c>
      <c r="G72" s="2" t="s">
        <v>248</v>
      </c>
      <c r="H72" s="2" t="s">
        <v>15</v>
      </c>
      <c r="I72" s="2">
        <v>5</v>
      </c>
      <c r="J72" s="2">
        <v>0</v>
      </c>
      <c r="K72" s="28" t="s">
        <v>209</v>
      </c>
      <c r="L72" s="2" t="s">
        <v>152</v>
      </c>
      <c r="M72" s="2" t="s">
        <v>250</v>
      </c>
      <c r="N72" s="2" t="s">
        <v>12</v>
      </c>
      <c r="O72" s="2" t="s">
        <v>359</v>
      </c>
      <c r="P72" s="2" t="s">
        <v>12</v>
      </c>
      <c r="Q72" s="2" t="s">
        <v>161</v>
      </c>
      <c r="R72" s="2" t="s">
        <v>12</v>
      </c>
      <c r="S72" s="2" t="s">
        <v>217</v>
      </c>
      <c r="T72" s="2">
        <v>0</v>
      </c>
      <c r="U72" s="2">
        <v>1</v>
      </c>
      <c r="V72" s="2">
        <v>0</v>
      </c>
      <c r="W72" s="2">
        <v>0</v>
      </c>
      <c r="Y72" s="2" t="s">
        <v>215</v>
      </c>
      <c r="Z72" s="2" t="s">
        <v>49</v>
      </c>
      <c r="AA72" s="2" t="s">
        <v>12</v>
      </c>
      <c r="AB72" s="6" t="str">
        <f t="shared" si="25"/>
        <v/>
      </c>
      <c r="AC72" s="8">
        <f t="shared" si="38"/>
        <v>48</v>
      </c>
      <c r="AD72" s="10" t="str">
        <f t="shared" si="26"/>
        <v/>
      </c>
      <c r="AE72" s="8">
        <f t="shared" si="39"/>
        <v>36</v>
      </c>
      <c r="AF72" s="10" t="str">
        <f t="shared" si="27"/>
        <v/>
      </c>
    </row>
    <row r="73" spans="2:32" x14ac:dyDescent="0.4">
      <c r="B73" t="s">
        <v>242</v>
      </c>
      <c r="C73" t="s">
        <v>244</v>
      </c>
      <c r="D73" t="s">
        <v>350</v>
      </c>
      <c r="E73" s="4"/>
      <c r="F73" s="2" t="s">
        <v>55</v>
      </c>
      <c r="G73" s="2" t="s">
        <v>248</v>
      </c>
      <c r="H73" s="2" t="s">
        <v>15</v>
      </c>
      <c r="I73" s="2">
        <v>5</v>
      </c>
      <c r="J73" s="2">
        <v>0</v>
      </c>
      <c r="K73" s="28" t="s">
        <v>249</v>
      </c>
      <c r="L73" s="2" t="s">
        <v>152</v>
      </c>
      <c r="M73" s="2" t="s">
        <v>250</v>
      </c>
      <c r="N73" s="2" t="s">
        <v>12</v>
      </c>
      <c r="O73" s="2" t="s">
        <v>359</v>
      </c>
      <c r="P73" s="2" t="s">
        <v>12</v>
      </c>
      <c r="Q73" s="2" t="s">
        <v>161</v>
      </c>
      <c r="R73" s="2" t="s">
        <v>12</v>
      </c>
      <c r="S73" s="2" t="s">
        <v>217</v>
      </c>
      <c r="T73" s="2">
        <v>0</v>
      </c>
      <c r="U73" s="2">
        <v>1</v>
      </c>
      <c r="V73" s="2">
        <v>0</v>
      </c>
      <c r="W73" s="2">
        <v>1</v>
      </c>
      <c r="Y73" s="2" t="s">
        <v>215</v>
      </c>
      <c r="Z73" s="2" t="s">
        <v>49</v>
      </c>
      <c r="AA73" s="2" t="s">
        <v>12</v>
      </c>
      <c r="AB73" s="6" t="str">
        <f t="shared" si="25"/>
        <v/>
      </c>
      <c r="AC73" s="8">
        <f t="shared" si="38"/>
        <v>48</v>
      </c>
      <c r="AD73" s="10" t="str">
        <f t="shared" si="26"/>
        <v/>
      </c>
      <c r="AE73" s="8">
        <f t="shared" si="39"/>
        <v>36</v>
      </c>
      <c r="AF73" s="10" t="str">
        <f t="shared" si="27"/>
        <v/>
      </c>
    </row>
    <row r="74" spans="2:32" x14ac:dyDescent="0.4">
      <c r="B74" t="s">
        <v>242</v>
      </c>
      <c r="C74" t="s">
        <v>245</v>
      </c>
      <c r="D74" t="s">
        <v>450</v>
      </c>
      <c r="E74" s="4">
        <v>700</v>
      </c>
      <c r="F74" s="2" t="s">
        <v>55</v>
      </c>
      <c r="G74" s="2" t="s">
        <v>248</v>
      </c>
      <c r="H74" s="2" t="s">
        <v>15</v>
      </c>
      <c r="I74" s="2">
        <v>5</v>
      </c>
      <c r="J74" s="2">
        <v>0</v>
      </c>
      <c r="K74" s="28" t="s">
        <v>249</v>
      </c>
      <c r="L74" s="2" t="s">
        <v>164</v>
      </c>
      <c r="M74" s="2" t="s">
        <v>250</v>
      </c>
      <c r="N74" s="2" t="s">
        <v>12</v>
      </c>
      <c r="O74" s="2" t="s">
        <v>359</v>
      </c>
      <c r="P74" s="2" t="s">
        <v>12</v>
      </c>
      <c r="Q74" s="2" t="s">
        <v>254</v>
      </c>
      <c r="R74" s="2" t="s">
        <v>12</v>
      </c>
      <c r="S74" s="2" t="s">
        <v>217</v>
      </c>
      <c r="T74" s="2">
        <v>0</v>
      </c>
      <c r="U74" s="2">
        <v>1</v>
      </c>
      <c r="V74" s="2">
        <v>0</v>
      </c>
      <c r="W74" s="2">
        <v>1</v>
      </c>
      <c r="Y74" s="2" t="s">
        <v>215</v>
      </c>
      <c r="Z74" s="2" t="s">
        <v>49</v>
      </c>
      <c r="AA74" s="2" t="s">
        <v>12</v>
      </c>
      <c r="AB74" s="6">
        <f t="shared" si="25"/>
        <v>2500</v>
      </c>
      <c r="AC74" s="8">
        <f t="shared" si="38"/>
        <v>48</v>
      </c>
      <c r="AD74" s="10">
        <f t="shared" si="26"/>
        <v>52.083333333333336</v>
      </c>
      <c r="AE74" s="8">
        <f t="shared" si="39"/>
        <v>36</v>
      </c>
      <c r="AF74" s="10">
        <f t="shared" si="27"/>
        <v>69.444444444444443</v>
      </c>
    </row>
    <row r="75" spans="2:32" x14ac:dyDescent="0.4">
      <c r="B75" t="s">
        <v>242</v>
      </c>
      <c r="C75" t="s">
        <v>246</v>
      </c>
      <c r="D75" t="s">
        <v>450</v>
      </c>
      <c r="E75" s="4">
        <v>900</v>
      </c>
      <c r="F75" s="2" t="s">
        <v>55</v>
      </c>
      <c r="G75" s="2" t="s">
        <v>248</v>
      </c>
      <c r="H75" s="2" t="s">
        <v>15</v>
      </c>
      <c r="I75" s="2">
        <v>5</v>
      </c>
      <c r="J75" s="2">
        <v>0</v>
      </c>
      <c r="K75" s="28" t="s">
        <v>510</v>
      </c>
      <c r="L75" s="2" t="s">
        <v>164</v>
      </c>
      <c r="M75" s="2" t="s">
        <v>251</v>
      </c>
      <c r="N75" s="2" t="s">
        <v>12</v>
      </c>
      <c r="O75" s="2" t="s">
        <v>359</v>
      </c>
      <c r="P75" s="2" t="s">
        <v>12</v>
      </c>
      <c r="Q75" s="2" t="s">
        <v>253</v>
      </c>
      <c r="R75" s="2" t="s">
        <v>220</v>
      </c>
      <c r="S75" s="2" t="s">
        <v>217</v>
      </c>
      <c r="T75" s="2">
        <v>0</v>
      </c>
      <c r="U75" s="2">
        <v>0</v>
      </c>
      <c r="V75" s="2">
        <v>0</v>
      </c>
      <c r="W75" s="2">
        <v>2</v>
      </c>
      <c r="Y75" s="2" t="s">
        <v>215</v>
      </c>
      <c r="Z75" s="2" t="s">
        <v>49</v>
      </c>
      <c r="AA75" s="2" t="s">
        <v>12</v>
      </c>
      <c r="AB75" s="6">
        <f t="shared" si="25"/>
        <v>2700</v>
      </c>
      <c r="AC75" s="8">
        <f t="shared" si="38"/>
        <v>48</v>
      </c>
      <c r="AD75" s="10">
        <f t="shared" si="26"/>
        <v>56.25</v>
      </c>
      <c r="AE75" s="8">
        <f t="shared" si="39"/>
        <v>36</v>
      </c>
      <c r="AF75" s="10">
        <f t="shared" si="27"/>
        <v>75</v>
      </c>
    </row>
    <row r="76" spans="2:32" x14ac:dyDescent="0.4">
      <c r="B76" t="s">
        <v>242</v>
      </c>
      <c r="C76" t="s">
        <v>247</v>
      </c>
      <c r="D76" t="s">
        <v>450</v>
      </c>
      <c r="E76" s="4">
        <v>1400</v>
      </c>
      <c r="F76" s="2" t="s">
        <v>55</v>
      </c>
      <c r="G76" s="2" t="s">
        <v>248</v>
      </c>
      <c r="H76" s="2" t="s">
        <v>15</v>
      </c>
      <c r="I76" s="2">
        <v>10</v>
      </c>
      <c r="J76" s="2">
        <v>0</v>
      </c>
      <c r="K76" s="28" t="s">
        <v>510</v>
      </c>
      <c r="L76" s="2" t="s">
        <v>156</v>
      </c>
      <c r="M76" s="2" t="s">
        <v>251</v>
      </c>
      <c r="N76" s="2" t="s">
        <v>12</v>
      </c>
      <c r="O76" s="2" t="s">
        <v>359</v>
      </c>
      <c r="P76" s="2" t="s">
        <v>12</v>
      </c>
      <c r="Q76" s="2" t="s">
        <v>184</v>
      </c>
      <c r="R76" s="2" t="s">
        <v>220</v>
      </c>
      <c r="S76" s="2" t="s">
        <v>217</v>
      </c>
      <c r="T76" s="2">
        <v>0</v>
      </c>
      <c r="U76" s="2">
        <v>0</v>
      </c>
      <c r="V76" s="2">
        <v>0</v>
      </c>
      <c r="W76" s="2">
        <v>2</v>
      </c>
      <c r="Y76" s="2" t="s">
        <v>215</v>
      </c>
      <c r="Z76" s="2" t="s">
        <v>49</v>
      </c>
      <c r="AA76" s="2" t="s">
        <v>12</v>
      </c>
      <c r="AB76" s="6">
        <f t="shared" si="25"/>
        <v>5000</v>
      </c>
      <c r="AC76" s="8">
        <f t="shared" si="38"/>
        <v>108</v>
      </c>
      <c r="AD76" s="10">
        <f t="shared" si="26"/>
        <v>46.296296296296298</v>
      </c>
      <c r="AE76" s="8">
        <f t="shared" si="39"/>
        <v>96</v>
      </c>
      <c r="AF76" s="10">
        <f t="shared" si="27"/>
        <v>52.083333333333336</v>
      </c>
    </row>
    <row r="77" spans="2:32" x14ac:dyDescent="0.4">
      <c r="B77" t="s">
        <v>242</v>
      </c>
      <c r="C77" t="s">
        <v>270</v>
      </c>
      <c r="D77" t="s">
        <v>450</v>
      </c>
      <c r="E77" s="4">
        <v>345</v>
      </c>
      <c r="F77" s="2" t="s">
        <v>55</v>
      </c>
      <c r="G77" s="2" t="s">
        <v>248</v>
      </c>
      <c r="H77" s="2" t="s">
        <v>15</v>
      </c>
      <c r="I77" s="2">
        <v>2</v>
      </c>
      <c r="J77" s="2">
        <v>0</v>
      </c>
      <c r="K77" s="28" t="s">
        <v>471</v>
      </c>
      <c r="L77" s="2" t="s">
        <v>154</v>
      </c>
      <c r="M77" s="2" t="s">
        <v>151</v>
      </c>
      <c r="N77" s="2" t="s">
        <v>12</v>
      </c>
      <c r="O77" s="2" t="s">
        <v>358</v>
      </c>
      <c r="P77" s="2" t="s">
        <v>12</v>
      </c>
      <c r="Q77" s="2">
        <v>2</v>
      </c>
      <c r="R77" s="2" t="s">
        <v>12</v>
      </c>
      <c r="S77" s="2" t="s">
        <v>210</v>
      </c>
      <c r="T77" s="2">
        <v>0</v>
      </c>
      <c r="U77" s="2">
        <v>2</v>
      </c>
      <c r="V77" s="2">
        <v>0</v>
      </c>
      <c r="W77" s="2">
        <v>0</v>
      </c>
      <c r="Y77" s="2" t="s">
        <v>215</v>
      </c>
      <c r="Z77" s="2" t="s">
        <v>49</v>
      </c>
      <c r="AA77" s="2" t="s">
        <v>12</v>
      </c>
      <c r="AB77" s="6">
        <f t="shared" si="25"/>
        <v>1065</v>
      </c>
      <c r="AC77" s="8">
        <f t="shared" si="38"/>
        <v>12</v>
      </c>
      <c r="AD77" s="10">
        <f t="shared" si="26"/>
        <v>88.75</v>
      </c>
      <c r="AE77" s="8" t="str">
        <f t="shared" si="39"/>
        <v/>
      </c>
      <c r="AF77" s="10" t="str">
        <f t="shared" si="27"/>
        <v/>
      </c>
    </row>
    <row r="78" spans="2:32" x14ac:dyDescent="0.4">
      <c r="B78" t="s">
        <v>242</v>
      </c>
      <c r="C78" t="s">
        <v>271</v>
      </c>
      <c r="D78" t="s">
        <v>450</v>
      </c>
      <c r="E78" s="4">
        <v>380</v>
      </c>
      <c r="F78" s="2" t="s">
        <v>55</v>
      </c>
      <c r="G78" s="2" t="s">
        <v>248</v>
      </c>
      <c r="H78" s="2" t="s">
        <v>15</v>
      </c>
      <c r="I78" s="2">
        <v>5</v>
      </c>
      <c r="J78" s="2">
        <v>0</v>
      </c>
      <c r="K78" s="28" t="s">
        <v>471</v>
      </c>
      <c r="L78" s="2" t="s">
        <v>153</v>
      </c>
      <c r="M78" s="2" t="s">
        <v>151</v>
      </c>
      <c r="N78" s="2" t="s">
        <v>12</v>
      </c>
      <c r="O78" s="2" t="s">
        <v>358</v>
      </c>
      <c r="P78" s="2" t="s">
        <v>12</v>
      </c>
      <c r="Q78" s="2">
        <v>2</v>
      </c>
      <c r="R78" s="2" t="s">
        <v>12</v>
      </c>
      <c r="S78" s="2" t="s">
        <v>210</v>
      </c>
      <c r="T78" s="2">
        <v>0</v>
      </c>
      <c r="U78" s="2">
        <v>2</v>
      </c>
      <c r="V78" s="2">
        <v>0</v>
      </c>
      <c r="W78" s="2">
        <v>0</v>
      </c>
      <c r="Y78" s="2" t="s">
        <v>215</v>
      </c>
      <c r="Z78" s="2" t="s">
        <v>49</v>
      </c>
      <c r="AA78" s="2" t="s">
        <v>12</v>
      </c>
      <c r="AB78" s="6">
        <f t="shared" si="25"/>
        <v>2180</v>
      </c>
      <c r="AC78" s="8">
        <f t="shared" si="38"/>
        <v>48</v>
      </c>
      <c r="AD78" s="10">
        <f t="shared" si="26"/>
        <v>45.416666666666664</v>
      </c>
      <c r="AE78" s="8">
        <f t="shared" si="39"/>
        <v>36</v>
      </c>
      <c r="AF78" s="10">
        <f t="shared" si="27"/>
        <v>60.555555555555557</v>
      </c>
    </row>
    <row r="79" spans="2:32" x14ac:dyDescent="0.4">
      <c r="B79" t="s">
        <v>31</v>
      </c>
      <c r="C79" t="s">
        <v>255</v>
      </c>
      <c r="D79" t="s">
        <v>452</v>
      </c>
      <c r="E79" s="4"/>
      <c r="F79" s="4" t="s">
        <v>55</v>
      </c>
      <c r="G79" s="4" t="s">
        <v>269</v>
      </c>
      <c r="H79" s="4" t="s">
        <v>15</v>
      </c>
      <c r="I79" s="2">
        <v>4</v>
      </c>
      <c r="J79" s="2">
        <v>0</v>
      </c>
      <c r="K79" t="s">
        <v>209</v>
      </c>
      <c r="L79" s="2" t="s">
        <v>152</v>
      </c>
      <c r="M79" s="2" t="s">
        <v>164</v>
      </c>
      <c r="N79" s="2" t="s">
        <v>12</v>
      </c>
      <c r="O79" s="2" t="s">
        <v>359</v>
      </c>
      <c r="P79" s="2" t="s">
        <v>12</v>
      </c>
      <c r="Q79" s="2" t="s">
        <v>161</v>
      </c>
      <c r="R79" s="2" t="s">
        <v>12</v>
      </c>
      <c r="S79" s="2" t="s">
        <v>268</v>
      </c>
      <c r="T79" s="2">
        <v>0</v>
      </c>
      <c r="U79" s="2">
        <v>2</v>
      </c>
      <c r="V79" s="2">
        <v>0</v>
      </c>
      <c r="W79" s="2">
        <v>0</v>
      </c>
      <c r="Y79" s="2" t="s">
        <v>214</v>
      </c>
      <c r="AA79" s="2" t="s">
        <v>12</v>
      </c>
      <c r="AB79" s="6" t="str">
        <f t="shared" si="25"/>
        <v/>
      </c>
      <c r="AC79" s="8">
        <f t="shared" si="38"/>
        <v>36</v>
      </c>
      <c r="AD79" s="10" t="str">
        <f t="shared" si="26"/>
        <v/>
      </c>
      <c r="AE79" s="8">
        <f t="shared" si="39"/>
        <v>24</v>
      </c>
      <c r="AF79" s="10" t="str">
        <f t="shared" si="27"/>
        <v/>
      </c>
    </row>
    <row r="80" spans="2:32" x14ac:dyDescent="0.4">
      <c r="B80" t="s">
        <v>31</v>
      </c>
      <c r="C80" t="s">
        <v>256</v>
      </c>
      <c r="D80" t="s">
        <v>452</v>
      </c>
      <c r="E80" s="4"/>
      <c r="F80" s="4" t="s">
        <v>55</v>
      </c>
      <c r="G80" s="4" t="s">
        <v>269</v>
      </c>
      <c r="H80" s="4" t="s">
        <v>15</v>
      </c>
      <c r="I80" s="2">
        <v>4</v>
      </c>
      <c r="J80" s="2">
        <v>0</v>
      </c>
      <c r="K80" t="s">
        <v>209</v>
      </c>
      <c r="L80" s="2" t="s">
        <v>164</v>
      </c>
      <c r="M80" s="2" t="s">
        <v>164</v>
      </c>
      <c r="N80" s="2" t="s">
        <v>12</v>
      </c>
      <c r="O80" s="2" t="s">
        <v>359</v>
      </c>
      <c r="P80" s="2" t="s">
        <v>12</v>
      </c>
      <c r="Q80" s="2" t="s">
        <v>161</v>
      </c>
      <c r="R80" s="2" t="s">
        <v>12</v>
      </c>
      <c r="S80" s="2" t="s">
        <v>268</v>
      </c>
      <c r="T80" s="2">
        <v>0</v>
      </c>
      <c r="U80" s="2">
        <v>2</v>
      </c>
      <c r="V80" s="2">
        <v>0</v>
      </c>
      <c r="W80" s="2">
        <v>0</v>
      </c>
      <c r="Y80" s="2" t="s">
        <v>214</v>
      </c>
      <c r="AA80" s="2" t="s">
        <v>12</v>
      </c>
      <c r="AB80" s="6" t="str">
        <f t="shared" si="25"/>
        <v/>
      </c>
      <c r="AC80" s="8">
        <f t="shared" si="38"/>
        <v>36</v>
      </c>
      <c r="AD80" s="10" t="str">
        <f t="shared" si="26"/>
        <v/>
      </c>
      <c r="AE80" s="8">
        <f t="shared" si="39"/>
        <v>24</v>
      </c>
      <c r="AF80" s="10" t="str">
        <f t="shared" si="27"/>
        <v/>
      </c>
    </row>
    <row r="81" spans="2:32" x14ac:dyDescent="0.4">
      <c r="B81" t="s">
        <v>31</v>
      </c>
      <c r="C81" t="s">
        <v>257</v>
      </c>
      <c r="D81" t="s">
        <v>452</v>
      </c>
      <c r="E81" s="4"/>
      <c r="F81" s="4" t="s">
        <v>55</v>
      </c>
      <c r="G81" s="4" t="s">
        <v>269</v>
      </c>
      <c r="H81" s="4" t="s">
        <v>15</v>
      </c>
      <c r="I81" s="2">
        <v>4</v>
      </c>
      <c r="J81" s="2">
        <v>0</v>
      </c>
      <c r="K81" t="s">
        <v>267</v>
      </c>
      <c r="L81" s="2" t="s">
        <v>152</v>
      </c>
      <c r="M81" s="2" t="s">
        <v>164</v>
      </c>
      <c r="N81" s="2" t="s">
        <v>12</v>
      </c>
      <c r="O81" s="2" t="s">
        <v>359</v>
      </c>
      <c r="P81" s="2" t="s">
        <v>12</v>
      </c>
      <c r="Q81" s="2" t="s">
        <v>161</v>
      </c>
      <c r="R81" s="2" t="s">
        <v>12</v>
      </c>
      <c r="S81" s="2" t="s">
        <v>268</v>
      </c>
      <c r="T81" s="2">
        <v>0</v>
      </c>
      <c r="U81" s="2">
        <v>2</v>
      </c>
      <c r="V81" s="2">
        <v>0</v>
      </c>
      <c r="W81" s="2">
        <v>0</v>
      </c>
      <c r="Y81" s="2" t="s">
        <v>214</v>
      </c>
      <c r="AA81" s="2" t="s">
        <v>12</v>
      </c>
      <c r="AB81" s="6" t="str">
        <f t="shared" si="25"/>
        <v/>
      </c>
      <c r="AC81" s="8">
        <f t="shared" si="38"/>
        <v>36</v>
      </c>
      <c r="AD81" s="10" t="str">
        <f t="shared" si="26"/>
        <v/>
      </c>
      <c r="AE81" s="8">
        <f t="shared" si="39"/>
        <v>24</v>
      </c>
      <c r="AF81" s="10" t="str">
        <f t="shared" si="27"/>
        <v/>
      </c>
    </row>
    <row r="82" spans="2:32" x14ac:dyDescent="0.4">
      <c r="B82" t="s">
        <v>31</v>
      </c>
      <c r="C82" t="s">
        <v>258</v>
      </c>
      <c r="D82" t="s">
        <v>452</v>
      </c>
      <c r="E82" s="4"/>
      <c r="F82" s="4" t="s">
        <v>55</v>
      </c>
      <c r="G82" s="4" t="s">
        <v>269</v>
      </c>
      <c r="H82" s="4" t="s">
        <v>15</v>
      </c>
      <c r="I82" s="2">
        <v>4</v>
      </c>
      <c r="J82" s="2">
        <v>0</v>
      </c>
      <c r="K82" t="s">
        <v>267</v>
      </c>
      <c r="L82" s="2" t="s">
        <v>164</v>
      </c>
      <c r="M82" s="2" t="s">
        <v>164</v>
      </c>
      <c r="N82" s="2" t="s">
        <v>12</v>
      </c>
      <c r="O82" s="2" t="s">
        <v>359</v>
      </c>
      <c r="P82" s="2" t="s">
        <v>12</v>
      </c>
      <c r="Q82" s="2" t="s">
        <v>161</v>
      </c>
      <c r="R82" s="2" t="s">
        <v>12</v>
      </c>
      <c r="S82" s="2" t="s">
        <v>268</v>
      </c>
      <c r="T82" s="2">
        <v>0</v>
      </c>
      <c r="U82" s="2">
        <v>2</v>
      </c>
      <c r="V82" s="2">
        <v>0</v>
      </c>
      <c r="W82" s="2">
        <v>0</v>
      </c>
      <c r="Y82" s="2" t="s">
        <v>214</v>
      </c>
      <c r="AA82" s="2" t="s">
        <v>12</v>
      </c>
      <c r="AB82" s="6" t="str">
        <f t="shared" si="25"/>
        <v/>
      </c>
      <c r="AC82" s="8">
        <f t="shared" si="38"/>
        <v>36</v>
      </c>
      <c r="AD82" s="10" t="str">
        <f t="shared" si="26"/>
        <v/>
      </c>
      <c r="AE82" s="8">
        <f t="shared" si="39"/>
        <v>24</v>
      </c>
      <c r="AF82" s="10" t="str">
        <f t="shared" si="27"/>
        <v/>
      </c>
    </row>
    <row r="83" spans="2:32" x14ac:dyDescent="0.4">
      <c r="B83" t="s">
        <v>31</v>
      </c>
      <c r="C83" t="s">
        <v>259</v>
      </c>
      <c r="D83" t="s">
        <v>452</v>
      </c>
      <c r="E83" s="4"/>
      <c r="F83" s="4" t="s">
        <v>55</v>
      </c>
      <c r="G83" s="4" t="s">
        <v>269</v>
      </c>
      <c r="H83" s="4" t="s">
        <v>15</v>
      </c>
      <c r="I83" s="2">
        <v>6</v>
      </c>
      <c r="J83" s="2">
        <v>0</v>
      </c>
      <c r="K83" t="s">
        <v>209</v>
      </c>
      <c r="L83" s="2" t="s">
        <v>152</v>
      </c>
      <c r="M83" s="2" t="s">
        <v>164</v>
      </c>
      <c r="N83" s="2" t="s">
        <v>12</v>
      </c>
      <c r="O83" s="2" t="s">
        <v>359</v>
      </c>
      <c r="P83" s="2" t="s">
        <v>12</v>
      </c>
      <c r="Q83" s="2" t="s">
        <v>161</v>
      </c>
      <c r="R83" s="2" t="s">
        <v>12</v>
      </c>
      <c r="S83" s="2" t="s">
        <v>268</v>
      </c>
      <c r="T83" s="2">
        <v>0</v>
      </c>
      <c r="U83" s="2">
        <v>2</v>
      </c>
      <c r="V83" s="2">
        <v>0</v>
      </c>
      <c r="W83" s="2">
        <v>0</v>
      </c>
      <c r="Y83" s="2" t="s">
        <v>214</v>
      </c>
      <c r="AA83" s="2" t="s">
        <v>12</v>
      </c>
      <c r="AB83" s="6" t="str">
        <f t="shared" si="25"/>
        <v/>
      </c>
      <c r="AC83" s="8">
        <f t="shared" si="38"/>
        <v>60</v>
      </c>
      <c r="AD83" s="10" t="str">
        <f t="shared" si="26"/>
        <v/>
      </c>
      <c r="AE83" s="8">
        <f t="shared" si="39"/>
        <v>48</v>
      </c>
      <c r="AF83" s="10" t="str">
        <f t="shared" si="27"/>
        <v/>
      </c>
    </row>
    <row r="84" spans="2:32" x14ac:dyDescent="0.4">
      <c r="B84" t="s">
        <v>31</v>
      </c>
      <c r="C84" t="s">
        <v>260</v>
      </c>
      <c r="D84" t="s">
        <v>452</v>
      </c>
      <c r="E84" s="4"/>
      <c r="F84" s="4" t="s">
        <v>55</v>
      </c>
      <c r="G84" s="4" t="s">
        <v>269</v>
      </c>
      <c r="H84" s="4" t="s">
        <v>15</v>
      </c>
      <c r="I84" s="2">
        <v>6</v>
      </c>
      <c r="J84" s="2">
        <v>0</v>
      </c>
      <c r="K84" t="s">
        <v>209</v>
      </c>
      <c r="L84" s="2" t="s">
        <v>164</v>
      </c>
      <c r="M84" s="2" t="s">
        <v>164</v>
      </c>
      <c r="N84" s="2" t="s">
        <v>12</v>
      </c>
      <c r="O84" s="2" t="s">
        <v>359</v>
      </c>
      <c r="P84" s="2" t="s">
        <v>12</v>
      </c>
      <c r="Q84" s="2" t="s">
        <v>161</v>
      </c>
      <c r="R84" s="2" t="s">
        <v>12</v>
      </c>
      <c r="S84" s="2" t="s">
        <v>268</v>
      </c>
      <c r="T84" s="2">
        <v>0</v>
      </c>
      <c r="U84" s="2">
        <v>2</v>
      </c>
      <c r="V84" s="2">
        <v>0</v>
      </c>
      <c r="W84" s="2">
        <v>0</v>
      </c>
      <c r="Y84" s="2" t="s">
        <v>214</v>
      </c>
      <c r="AA84" s="2" t="s">
        <v>12</v>
      </c>
      <c r="AB84" s="6" t="str">
        <f t="shared" si="25"/>
        <v/>
      </c>
      <c r="AC84" s="8">
        <f t="shared" si="38"/>
        <v>60</v>
      </c>
      <c r="AD84" s="10" t="str">
        <f t="shared" si="26"/>
        <v/>
      </c>
      <c r="AE84" s="8">
        <f t="shared" si="39"/>
        <v>48</v>
      </c>
      <c r="AF84" s="10" t="str">
        <f t="shared" si="27"/>
        <v/>
      </c>
    </row>
    <row r="85" spans="2:32" x14ac:dyDescent="0.4">
      <c r="B85" t="s">
        <v>31</v>
      </c>
      <c r="C85" t="s">
        <v>261</v>
      </c>
      <c r="D85" t="s">
        <v>452</v>
      </c>
      <c r="E85" s="4"/>
      <c r="F85" s="4" t="s">
        <v>55</v>
      </c>
      <c r="G85" s="4" t="s">
        <v>269</v>
      </c>
      <c r="H85" s="4" t="s">
        <v>15</v>
      </c>
      <c r="I85" s="2">
        <v>6</v>
      </c>
      <c r="J85" s="2">
        <v>0</v>
      </c>
      <c r="K85" t="s">
        <v>267</v>
      </c>
      <c r="L85" s="2" t="s">
        <v>152</v>
      </c>
      <c r="M85" s="2" t="s">
        <v>164</v>
      </c>
      <c r="N85" s="2" t="s">
        <v>12</v>
      </c>
      <c r="O85" s="2" t="s">
        <v>359</v>
      </c>
      <c r="P85" s="2" t="s">
        <v>12</v>
      </c>
      <c r="Q85" s="2" t="s">
        <v>161</v>
      </c>
      <c r="R85" s="2" t="s">
        <v>12</v>
      </c>
      <c r="S85" s="2" t="s">
        <v>268</v>
      </c>
      <c r="T85" s="2">
        <v>0</v>
      </c>
      <c r="U85" s="2">
        <v>2</v>
      </c>
      <c r="V85" s="2">
        <v>0</v>
      </c>
      <c r="W85" s="2">
        <v>0</v>
      </c>
      <c r="Y85" s="2" t="s">
        <v>214</v>
      </c>
      <c r="AA85" s="2" t="s">
        <v>12</v>
      </c>
      <c r="AB85" s="6" t="str">
        <f t="shared" si="25"/>
        <v/>
      </c>
      <c r="AC85" s="8">
        <f t="shared" si="38"/>
        <v>60</v>
      </c>
      <c r="AD85" s="10" t="str">
        <f t="shared" si="26"/>
        <v/>
      </c>
      <c r="AE85" s="8">
        <f t="shared" si="39"/>
        <v>48</v>
      </c>
      <c r="AF85" s="10" t="str">
        <f t="shared" si="27"/>
        <v/>
      </c>
    </row>
    <row r="86" spans="2:32" x14ac:dyDescent="0.4">
      <c r="B86" t="s">
        <v>31</v>
      </c>
      <c r="C86" t="s">
        <v>262</v>
      </c>
      <c r="D86" t="s">
        <v>452</v>
      </c>
      <c r="E86" s="4"/>
      <c r="F86" s="4" t="s">
        <v>55</v>
      </c>
      <c r="G86" s="4" t="s">
        <v>269</v>
      </c>
      <c r="H86" s="4" t="s">
        <v>15</v>
      </c>
      <c r="I86" s="2">
        <v>6</v>
      </c>
      <c r="J86" s="2">
        <v>0</v>
      </c>
      <c r="K86" t="s">
        <v>267</v>
      </c>
      <c r="L86" s="2" t="s">
        <v>164</v>
      </c>
      <c r="M86" s="2" t="s">
        <v>164</v>
      </c>
      <c r="N86" s="2" t="s">
        <v>12</v>
      </c>
      <c r="O86" s="2" t="s">
        <v>359</v>
      </c>
      <c r="P86" s="2" t="s">
        <v>12</v>
      </c>
      <c r="Q86" s="2" t="s">
        <v>161</v>
      </c>
      <c r="R86" s="2" t="s">
        <v>12</v>
      </c>
      <c r="S86" s="2" t="s">
        <v>268</v>
      </c>
      <c r="T86" s="2">
        <v>0</v>
      </c>
      <c r="U86" s="2">
        <v>2</v>
      </c>
      <c r="V86" s="2">
        <v>0</v>
      </c>
      <c r="W86" s="2">
        <v>0</v>
      </c>
      <c r="Y86" s="2" t="s">
        <v>214</v>
      </c>
      <c r="AA86" s="2" t="s">
        <v>12</v>
      </c>
      <c r="AB86" s="6" t="str">
        <f t="shared" si="25"/>
        <v/>
      </c>
      <c r="AC86" s="8">
        <f t="shared" si="38"/>
        <v>60</v>
      </c>
      <c r="AD86" s="10" t="str">
        <f t="shared" si="26"/>
        <v/>
      </c>
      <c r="AE86" s="8">
        <f t="shared" si="39"/>
        <v>48</v>
      </c>
      <c r="AF86" s="10" t="str">
        <f t="shared" si="27"/>
        <v/>
      </c>
    </row>
    <row r="87" spans="2:32" x14ac:dyDescent="0.4">
      <c r="B87" t="s">
        <v>31</v>
      </c>
      <c r="C87" t="s">
        <v>263</v>
      </c>
      <c r="D87" t="s">
        <v>452</v>
      </c>
      <c r="E87" s="4"/>
      <c r="F87" s="4" t="s">
        <v>55</v>
      </c>
      <c r="G87" s="4" t="s">
        <v>269</v>
      </c>
      <c r="H87" s="4" t="s">
        <v>15</v>
      </c>
      <c r="I87" s="2">
        <v>8</v>
      </c>
      <c r="J87" s="2">
        <v>0</v>
      </c>
      <c r="K87" t="s">
        <v>209</v>
      </c>
      <c r="L87" s="2" t="s">
        <v>152</v>
      </c>
      <c r="M87" s="2" t="s">
        <v>164</v>
      </c>
      <c r="N87" s="2" t="s">
        <v>12</v>
      </c>
      <c r="O87" s="2" t="s">
        <v>359</v>
      </c>
      <c r="P87" s="2" t="s">
        <v>12</v>
      </c>
      <c r="Q87" s="2" t="s">
        <v>161</v>
      </c>
      <c r="R87" s="2" t="s">
        <v>12</v>
      </c>
      <c r="S87" s="2" t="s">
        <v>268</v>
      </c>
      <c r="T87" s="2">
        <v>0</v>
      </c>
      <c r="U87" s="2">
        <v>2</v>
      </c>
      <c r="V87" s="2">
        <v>0</v>
      </c>
      <c r="W87" s="2">
        <v>0</v>
      </c>
      <c r="Y87" s="2" t="s">
        <v>214</v>
      </c>
      <c r="AA87" s="2" t="s">
        <v>12</v>
      </c>
      <c r="AB87" s="6" t="str">
        <f t="shared" si="25"/>
        <v/>
      </c>
      <c r="AC87" s="8">
        <f t="shared" si="38"/>
        <v>84</v>
      </c>
      <c r="AD87" s="10" t="str">
        <f t="shared" si="26"/>
        <v/>
      </c>
      <c r="AE87" s="8">
        <f t="shared" si="39"/>
        <v>72</v>
      </c>
      <c r="AF87" s="10" t="str">
        <f t="shared" si="27"/>
        <v/>
      </c>
    </row>
    <row r="88" spans="2:32" x14ac:dyDescent="0.4">
      <c r="B88" t="s">
        <v>31</v>
      </c>
      <c r="C88" t="s">
        <v>264</v>
      </c>
      <c r="D88" t="s">
        <v>452</v>
      </c>
      <c r="E88" s="4"/>
      <c r="F88" s="4" t="s">
        <v>55</v>
      </c>
      <c r="G88" s="4" t="s">
        <v>269</v>
      </c>
      <c r="H88" s="4" t="s">
        <v>15</v>
      </c>
      <c r="I88" s="2">
        <v>8</v>
      </c>
      <c r="J88" s="2">
        <v>0</v>
      </c>
      <c r="K88" t="s">
        <v>209</v>
      </c>
      <c r="L88" s="2" t="s">
        <v>164</v>
      </c>
      <c r="M88" s="2" t="s">
        <v>164</v>
      </c>
      <c r="N88" s="2" t="s">
        <v>12</v>
      </c>
      <c r="O88" s="2" t="s">
        <v>359</v>
      </c>
      <c r="P88" s="2" t="s">
        <v>12</v>
      </c>
      <c r="Q88" s="2" t="s">
        <v>161</v>
      </c>
      <c r="R88" s="2" t="s">
        <v>12</v>
      </c>
      <c r="S88" s="2" t="s">
        <v>268</v>
      </c>
      <c r="T88" s="2">
        <v>0</v>
      </c>
      <c r="U88" s="2">
        <v>2</v>
      </c>
      <c r="V88" s="2">
        <v>0</v>
      </c>
      <c r="W88" s="2">
        <v>0</v>
      </c>
      <c r="Y88" s="2" t="s">
        <v>214</v>
      </c>
      <c r="AA88" s="2" t="s">
        <v>12</v>
      </c>
      <c r="AB88" s="6" t="str">
        <f t="shared" si="25"/>
        <v/>
      </c>
      <c r="AC88" s="8">
        <f t="shared" si="38"/>
        <v>84</v>
      </c>
      <c r="AD88" s="10" t="str">
        <f t="shared" si="26"/>
        <v/>
      </c>
      <c r="AE88" s="8">
        <f t="shared" si="39"/>
        <v>72</v>
      </c>
      <c r="AF88" s="10" t="str">
        <f t="shared" si="27"/>
        <v/>
      </c>
    </row>
    <row r="89" spans="2:32" x14ac:dyDescent="0.4">
      <c r="B89" t="s">
        <v>31</v>
      </c>
      <c r="C89" t="s">
        <v>265</v>
      </c>
      <c r="D89" t="s">
        <v>452</v>
      </c>
      <c r="E89" s="4"/>
      <c r="F89" s="4" t="s">
        <v>55</v>
      </c>
      <c r="G89" s="4" t="s">
        <v>269</v>
      </c>
      <c r="H89" s="4" t="s">
        <v>15</v>
      </c>
      <c r="I89" s="2">
        <v>8</v>
      </c>
      <c r="J89" s="2">
        <v>0</v>
      </c>
      <c r="K89" t="s">
        <v>267</v>
      </c>
      <c r="L89" s="2" t="s">
        <v>152</v>
      </c>
      <c r="M89" s="2" t="s">
        <v>164</v>
      </c>
      <c r="N89" s="2" t="s">
        <v>12</v>
      </c>
      <c r="O89" s="2" t="s">
        <v>359</v>
      </c>
      <c r="P89" s="2" t="s">
        <v>12</v>
      </c>
      <c r="Q89" s="2" t="s">
        <v>161</v>
      </c>
      <c r="R89" s="2" t="s">
        <v>12</v>
      </c>
      <c r="S89" s="2" t="s">
        <v>268</v>
      </c>
      <c r="T89" s="2">
        <v>0</v>
      </c>
      <c r="U89" s="2">
        <v>2</v>
      </c>
      <c r="V89" s="2">
        <v>0</v>
      </c>
      <c r="W89" s="2">
        <v>0</v>
      </c>
      <c r="Y89" s="2" t="s">
        <v>214</v>
      </c>
      <c r="AA89" s="2" t="s">
        <v>12</v>
      </c>
      <c r="AB89" s="6" t="str">
        <f t="shared" si="25"/>
        <v/>
      </c>
      <c r="AC89" s="8">
        <f t="shared" si="38"/>
        <v>84</v>
      </c>
      <c r="AD89" s="10" t="str">
        <f t="shared" si="26"/>
        <v/>
      </c>
      <c r="AE89" s="8">
        <f t="shared" si="39"/>
        <v>72</v>
      </c>
      <c r="AF89" s="10" t="str">
        <f t="shared" si="27"/>
        <v/>
      </c>
    </row>
    <row r="90" spans="2:32" x14ac:dyDescent="0.4">
      <c r="B90" t="s">
        <v>31</v>
      </c>
      <c r="C90" t="s">
        <v>266</v>
      </c>
      <c r="D90" t="s">
        <v>452</v>
      </c>
      <c r="E90" s="4"/>
      <c r="F90" s="4" t="s">
        <v>55</v>
      </c>
      <c r="G90" s="4" t="s">
        <v>269</v>
      </c>
      <c r="H90" s="4" t="s">
        <v>15</v>
      </c>
      <c r="I90" s="2">
        <v>8</v>
      </c>
      <c r="J90" s="2">
        <v>0</v>
      </c>
      <c r="K90" t="s">
        <v>267</v>
      </c>
      <c r="L90" s="2" t="s">
        <v>164</v>
      </c>
      <c r="M90" s="2" t="s">
        <v>164</v>
      </c>
      <c r="N90" s="2" t="s">
        <v>12</v>
      </c>
      <c r="O90" s="2" t="s">
        <v>359</v>
      </c>
      <c r="P90" s="2" t="s">
        <v>12</v>
      </c>
      <c r="Q90" s="2" t="s">
        <v>161</v>
      </c>
      <c r="R90" s="2" t="s">
        <v>12</v>
      </c>
      <c r="S90" s="2" t="s">
        <v>268</v>
      </c>
      <c r="T90" s="2">
        <v>0</v>
      </c>
      <c r="U90" s="2">
        <v>2</v>
      </c>
      <c r="V90" s="2">
        <v>0</v>
      </c>
      <c r="W90" s="2">
        <v>0</v>
      </c>
      <c r="Y90" s="2" t="s">
        <v>214</v>
      </c>
      <c r="AA90" s="2" t="s">
        <v>12</v>
      </c>
      <c r="AB90" s="6" t="str">
        <f t="shared" si="25"/>
        <v/>
      </c>
      <c r="AC90" s="8">
        <f t="shared" si="38"/>
        <v>84</v>
      </c>
      <c r="AD90" s="10" t="str">
        <f t="shared" si="26"/>
        <v/>
      </c>
      <c r="AE90" s="8">
        <f t="shared" si="39"/>
        <v>72</v>
      </c>
      <c r="AF90" s="10" t="str">
        <f t="shared" si="27"/>
        <v/>
      </c>
    </row>
    <row r="91" spans="2:32" x14ac:dyDescent="0.4">
      <c r="B91" t="s">
        <v>31</v>
      </c>
      <c r="C91" t="s">
        <v>338</v>
      </c>
      <c r="D91" t="s">
        <v>450</v>
      </c>
      <c r="E91" s="4">
        <v>599</v>
      </c>
      <c r="F91" s="4" t="s">
        <v>55</v>
      </c>
      <c r="G91" s="4" t="s">
        <v>77</v>
      </c>
      <c r="H91" s="4" t="s">
        <v>15</v>
      </c>
      <c r="I91" s="2">
        <v>2</v>
      </c>
      <c r="J91" s="2">
        <v>0</v>
      </c>
      <c r="K91" t="s">
        <v>472</v>
      </c>
      <c r="L91" s="2" t="s">
        <v>37</v>
      </c>
      <c r="M91" s="2" t="s">
        <v>36</v>
      </c>
      <c r="N91" s="2" t="s">
        <v>12</v>
      </c>
      <c r="O91" s="2" t="s">
        <v>355</v>
      </c>
      <c r="P91" s="2" t="s">
        <v>12</v>
      </c>
      <c r="Q91" s="2" t="s">
        <v>192</v>
      </c>
      <c r="R91" s="2" t="s">
        <v>12</v>
      </c>
      <c r="S91" s="2" t="s">
        <v>38</v>
      </c>
      <c r="T91" s="2">
        <v>0</v>
      </c>
      <c r="U91" s="2">
        <v>2</v>
      </c>
      <c r="V91" s="2">
        <v>0</v>
      </c>
      <c r="W91" s="2">
        <v>0</v>
      </c>
      <c r="Y91" s="2" t="s">
        <v>30</v>
      </c>
      <c r="Z91" s="2">
        <v>8</v>
      </c>
      <c r="AA91" s="2" t="s">
        <v>12</v>
      </c>
      <c r="AB91" s="6">
        <f t="shared" si="25"/>
        <v>1319</v>
      </c>
      <c r="AC91" s="8">
        <f t="shared" si="38"/>
        <v>12</v>
      </c>
      <c r="AD91" s="10">
        <f t="shared" si="26"/>
        <v>109.91666666666667</v>
      </c>
      <c r="AE91" s="8" t="str">
        <f t="shared" si="39"/>
        <v/>
      </c>
      <c r="AF91" s="10" t="str">
        <f t="shared" si="27"/>
        <v/>
      </c>
    </row>
    <row r="92" spans="2:32" x14ac:dyDescent="0.4">
      <c r="B92" t="s">
        <v>31</v>
      </c>
      <c r="C92" t="s">
        <v>418</v>
      </c>
      <c r="D92" t="s">
        <v>450</v>
      </c>
      <c r="E92" s="4">
        <v>369</v>
      </c>
      <c r="F92" s="4" t="s">
        <v>55</v>
      </c>
      <c r="G92" s="4" t="s">
        <v>77</v>
      </c>
      <c r="H92" s="4" t="s">
        <v>12</v>
      </c>
      <c r="I92" s="2">
        <v>2</v>
      </c>
      <c r="J92" s="2">
        <v>0</v>
      </c>
      <c r="K92" t="s">
        <v>473</v>
      </c>
      <c r="L92" s="2" t="s">
        <v>154</v>
      </c>
      <c r="M92" s="2" t="s">
        <v>151</v>
      </c>
      <c r="N92" s="2" t="s">
        <v>12</v>
      </c>
      <c r="O92" s="2" t="s">
        <v>358</v>
      </c>
      <c r="P92" s="2" t="s">
        <v>12</v>
      </c>
      <c r="Q92" s="2" t="s">
        <v>161</v>
      </c>
      <c r="R92" s="2" t="s">
        <v>12</v>
      </c>
      <c r="S92" s="2" t="s">
        <v>12</v>
      </c>
      <c r="T92" s="2">
        <v>0</v>
      </c>
      <c r="U92" s="2">
        <v>1</v>
      </c>
      <c r="V92" s="2">
        <v>0</v>
      </c>
      <c r="W92" s="2">
        <v>0</v>
      </c>
      <c r="Y92" s="2" t="s">
        <v>30</v>
      </c>
      <c r="Z92" s="2">
        <v>8</v>
      </c>
      <c r="AA92" s="2" t="s">
        <v>12</v>
      </c>
      <c r="AB92" s="6">
        <f t="shared" si="25"/>
        <v>1089</v>
      </c>
      <c r="AC92" s="8">
        <f t="shared" si="38"/>
        <v>12</v>
      </c>
      <c r="AD92" s="10">
        <f t="shared" si="26"/>
        <v>90.75</v>
      </c>
      <c r="AE92" s="8" t="str">
        <f t="shared" si="39"/>
        <v/>
      </c>
      <c r="AF92" s="10" t="str">
        <f t="shared" si="27"/>
        <v/>
      </c>
    </row>
    <row r="93" spans="2:32" x14ac:dyDescent="0.4">
      <c r="B93" t="s">
        <v>31</v>
      </c>
      <c r="C93" t="s">
        <v>339</v>
      </c>
      <c r="D93" t="s">
        <v>450</v>
      </c>
      <c r="E93" s="4">
        <v>490</v>
      </c>
      <c r="F93" s="4" t="s">
        <v>55</v>
      </c>
      <c r="G93" s="4" t="s">
        <v>77</v>
      </c>
      <c r="H93" s="4" t="s">
        <v>15</v>
      </c>
      <c r="I93" s="2">
        <v>2</v>
      </c>
      <c r="J93" s="2">
        <v>0</v>
      </c>
      <c r="K93" t="s">
        <v>473</v>
      </c>
      <c r="L93" s="2" t="s">
        <v>37</v>
      </c>
      <c r="M93" s="2" t="s">
        <v>36</v>
      </c>
      <c r="N93" s="2" t="s">
        <v>12</v>
      </c>
      <c r="O93" s="2" t="s">
        <v>358</v>
      </c>
      <c r="P93" s="2" t="s">
        <v>193</v>
      </c>
      <c r="Q93" s="2" t="s">
        <v>161</v>
      </c>
      <c r="R93" s="2" t="s">
        <v>12</v>
      </c>
      <c r="S93" s="2" t="s">
        <v>39</v>
      </c>
      <c r="T93" s="2">
        <v>0</v>
      </c>
      <c r="U93" s="2">
        <v>2</v>
      </c>
      <c r="V93" s="2">
        <v>0</v>
      </c>
      <c r="W93" s="4">
        <v>109</v>
      </c>
      <c r="X93" s="4"/>
      <c r="Y93" s="2" t="s">
        <v>30</v>
      </c>
      <c r="Z93" s="2">
        <v>8</v>
      </c>
      <c r="AA93" s="2" t="s">
        <v>12</v>
      </c>
      <c r="AB93" s="6">
        <f t="shared" si="25"/>
        <v>1210</v>
      </c>
      <c r="AC93" s="8">
        <f t="shared" si="38"/>
        <v>12</v>
      </c>
      <c r="AD93" s="10">
        <f t="shared" si="26"/>
        <v>100.83333333333333</v>
      </c>
      <c r="AE93" s="8" t="str">
        <f t="shared" si="39"/>
        <v/>
      </c>
      <c r="AF93" s="10" t="str">
        <f t="shared" si="27"/>
        <v/>
      </c>
    </row>
    <row r="94" spans="2:32" x14ac:dyDescent="0.4">
      <c r="B94" t="s">
        <v>31</v>
      </c>
      <c r="C94" t="s">
        <v>404</v>
      </c>
      <c r="D94" t="s">
        <v>451</v>
      </c>
      <c r="E94" s="4"/>
      <c r="F94" s="4" t="s">
        <v>55</v>
      </c>
      <c r="G94" s="4" t="s">
        <v>77</v>
      </c>
      <c r="H94" s="4" t="s">
        <v>15</v>
      </c>
      <c r="I94" s="2">
        <v>2</v>
      </c>
      <c r="J94" s="2">
        <v>0</v>
      </c>
      <c r="K94" s="32" t="s">
        <v>209</v>
      </c>
      <c r="L94" s="2" t="s">
        <v>152</v>
      </c>
      <c r="M94" s="2" t="s">
        <v>164</v>
      </c>
      <c r="N94" s="2" t="s">
        <v>12</v>
      </c>
      <c r="O94" s="2" t="s">
        <v>359</v>
      </c>
      <c r="P94" s="2" t="s">
        <v>193</v>
      </c>
      <c r="Q94" s="2" t="s">
        <v>161</v>
      </c>
      <c r="R94" s="2" t="s">
        <v>12</v>
      </c>
      <c r="S94" s="2" t="s">
        <v>406</v>
      </c>
      <c r="T94" s="2">
        <v>0</v>
      </c>
      <c r="U94" s="2">
        <v>2</v>
      </c>
      <c r="V94" s="2">
        <v>0</v>
      </c>
      <c r="W94" s="4">
        <v>109</v>
      </c>
      <c r="X94" s="4"/>
      <c r="Y94" s="2" t="s">
        <v>215</v>
      </c>
      <c r="Z94" s="2">
        <v>2</v>
      </c>
      <c r="AA94" s="2" t="s">
        <v>12</v>
      </c>
      <c r="AC94" s="8">
        <f t="shared" si="38"/>
        <v>12</v>
      </c>
      <c r="AE94" s="8" t="str">
        <f t="shared" si="39"/>
        <v/>
      </c>
    </row>
    <row r="95" spans="2:32" x14ac:dyDescent="0.4">
      <c r="B95" t="s">
        <v>31</v>
      </c>
      <c r="C95" t="s">
        <v>405</v>
      </c>
      <c r="D95" t="s">
        <v>451</v>
      </c>
      <c r="E95" s="4"/>
      <c r="F95" s="4" t="s">
        <v>55</v>
      </c>
      <c r="G95" s="4" t="s">
        <v>77</v>
      </c>
      <c r="H95" s="4" t="s">
        <v>15</v>
      </c>
      <c r="I95" s="2">
        <v>4</v>
      </c>
      <c r="J95" s="2">
        <v>0</v>
      </c>
      <c r="K95" s="32" t="s">
        <v>209</v>
      </c>
      <c r="L95" s="2" t="s">
        <v>152</v>
      </c>
      <c r="M95" s="2" t="s">
        <v>164</v>
      </c>
      <c r="N95" s="2" t="s">
        <v>12</v>
      </c>
      <c r="O95" s="2" t="s">
        <v>359</v>
      </c>
      <c r="P95" s="2" t="s">
        <v>193</v>
      </c>
      <c r="Q95" s="2" t="s">
        <v>161</v>
      </c>
      <c r="R95" s="2" t="s">
        <v>12</v>
      </c>
      <c r="S95" s="2" t="s">
        <v>406</v>
      </c>
      <c r="T95" s="2">
        <v>0</v>
      </c>
      <c r="U95" s="2">
        <v>2</v>
      </c>
      <c r="V95" s="2">
        <v>0</v>
      </c>
      <c r="W95" s="4">
        <v>109</v>
      </c>
      <c r="X95" s="4"/>
      <c r="Y95" s="2" t="s">
        <v>215</v>
      </c>
      <c r="Z95" s="2">
        <v>2</v>
      </c>
      <c r="AA95" s="2" t="s">
        <v>12</v>
      </c>
      <c r="AC95" s="8">
        <f t="shared" si="38"/>
        <v>36</v>
      </c>
      <c r="AE95" s="8">
        <f t="shared" si="39"/>
        <v>24</v>
      </c>
    </row>
    <row r="96" spans="2:32" x14ac:dyDescent="0.4">
      <c r="B96" t="s">
        <v>31</v>
      </c>
      <c r="C96" t="s">
        <v>340</v>
      </c>
      <c r="D96" t="s">
        <v>450</v>
      </c>
      <c r="E96" s="4">
        <v>729</v>
      </c>
      <c r="F96" s="4" t="s">
        <v>55</v>
      </c>
      <c r="G96" s="4" t="s">
        <v>77</v>
      </c>
      <c r="H96" s="4" t="s">
        <v>15</v>
      </c>
      <c r="I96" s="2">
        <v>4</v>
      </c>
      <c r="J96" s="2">
        <v>0</v>
      </c>
      <c r="K96" t="s">
        <v>472</v>
      </c>
      <c r="L96" s="2" t="s">
        <v>37</v>
      </c>
      <c r="M96" s="2" t="s">
        <v>36</v>
      </c>
      <c r="N96" s="2" t="s">
        <v>12</v>
      </c>
      <c r="O96" s="2" t="s">
        <v>355</v>
      </c>
      <c r="P96" s="2" t="s">
        <v>12</v>
      </c>
      <c r="Q96" s="2" t="s">
        <v>192</v>
      </c>
      <c r="R96" s="2" t="s">
        <v>12</v>
      </c>
      <c r="S96" s="2" t="s">
        <v>38</v>
      </c>
      <c r="T96" s="2">
        <v>0</v>
      </c>
      <c r="U96" s="2">
        <v>2</v>
      </c>
      <c r="V96" s="2">
        <v>0</v>
      </c>
      <c r="W96" s="2">
        <v>0</v>
      </c>
      <c r="Y96" s="2" t="s">
        <v>30</v>
      </c>
      <c r="Z96" s="2">
        <v>8</v>
      </c>
      <c r="AA96" s="2" t="s">
        <v>12</v>
      </c>
      <c r="AB96" s="6">
        <f>IF(ISNUMBER(E96),IF(I96&gt;0,IF(AA96="No",E96+(I96*$B$3),E96+(I96*$B$4)),""),"")</f>
        <v>2169</v>
      </c>
      <c r="AC96" s="8">
        <f t="shared" si="38"/>
        <v>36</v>
      </c>
      <c r="AD96" s="10">
        <f>IF(ISNUMBER(E96),IF(I96&gt;0,AB96/AC96,""),"")</f>
        <v>60.25</v>
      </c>
      <c r="AE96" s="8">
        <f t="shared" si="39"/>
        <v>24</v>
      </c>
      <c r="AF96" s="10">
        <f>IF(AND(ISNUMBER(E96),I96&gt;2),AB96/AE96,"")</f>
        <v>90.375</v>
      </c>
    </row>
    <row r="97" spans="2:32" x14ac:dyDescent="0.4">
      <c r="B97" t="s">
        <v>31</v>
      </c>
      <c r="C97" t="s">
        <v>419</v>
      </c>
      <c r="D97" t="s">
        <v>450</v>
      </c>
      <c r="E97" s="4">
        <v>529</v>
      </c>
      <c r="F97" s="4" t="s">
        <v>55</v>
      </c>
      <c r="G97" s="4" t="s">
        <v>77</v>
      </c>
      <c r="H97" s="4" t="s">
        <v>12</v>
      </c>
      <c r="I97" s="2">
        <v>4</v>
      </c>
      <c r="J97" s="2">
        <v>0</v>
      </c>
      <c r="K97" t="s">
        <v>473</v>
      </c>
      <c r="L97" s="2" t="s">
        <v>154</v>
      </c>
      <c r="M97" s="2" t="s">
        <v>151</v>
      </c>
      <c r="N97" s="2" t="s">
        <v>12</v>
      </c>
      <c r="O97" s="2" t="s">
        <v>358</v>
      </c>
      <c r="P97" s="2" t="s">
        <v>12</v>
      </c>
      <c r="Q97" s="2" t="s">
        <v>161</v>
      </c>
      <c r="R97" s="2" t="s">
        <v>12</v>
      </c>
      <c r="S97" s="2" t="s">
        <v>12</v>
      </c>
      <c r="T97" s="2">
        <v>0</v>
      </c>
      <c r="U97" s="2">
        <v>1</v>
      </c>
      <c r="V97" s="2">
        <v>0</v>
      </c>
      <c r="W97" s="2">
        <v>0</v>
      </c>
      <c r="Y97" s="2" t="s">
        <v>30</v>
      </c>
      <c r="Z97" s="2">
        <v>8</v>
      </c>
      <c r="AA97" s="2" t="s">
        <v>12</v>
      </c>
      <c r="AB97" s="6">
        <f>IF(ISNUMBER(E97),IF(I97&gt;0,IF(AA97="No",E97+(I97*$B$3),E97+(I97*$B$4)),""),"")</f>
        <v>1969</v>
      </c>
      <c r="AC97" s="8">
        <f t="shared" si="38"/>
        <v>36</v>
      </c>
      <c r="AD97" s="10">
        <f>IF(ISNUMBER(E97),IF(I97&gt;0,AB97/AC97,""),"")</f>
        <v>54.694444444444443</v>
      </c>
      <c r="AE97" s="8">
        <f t="shared" si="39"/>
        <v>24</v>
      </c>
      <c r="AF97" s="10">
        <f>IF(AND(ISNUMBER(E97),I97&gt;2),AB97/AE97,"")</f>
        <v>82.041666666666671</v>
      </c>
    </row>
    <row r="98" spans="2:32" x14ac:dyDescent="0.4">
      <c r="B98" t="s">
        <v>31</v>
      </c>
      <c r="C98" t="s">
        <v>341</v>
      </c>
      <c r="D98" t="s">
        <v>450</v>
      </c>
      <c r="E98" s="4">
        <v>639</v>
      </c>
      <c r="F98" s="4" t="s">
        <v>55</v>
      </c>
      <c r="G98" s="4" t="s">
        <v>77</v>
      </c>
      <c r="H98" s="4" t="s">
        <v>15</v>
      </c>
      <c r="I98" s="2">
        <v>4</v>
      </c>
      <c r="J98" s="2">
        <v>0</v>
      </c>
      <c r="K98" t="s">
        <v>473</v>
      </c>
      <c r="L98" s="2" t="s">
        <v>154</v>
      </c>
      <c r="M98" s="2" t="s">
        <v>151</v>
      </c>
      <c r="N98" s="2" t="s">
        <v>12</v>
      </c>
      <c r="O98" s="2" t="s">
        <v>358</v>
      </c>
      <c r="P98" s="2" t="s">
        <v>193</v>
      </c>
      <c r="Q98" s="2" t="s">
        <v>161</v>
      </c>
      <c r="R98" s="2" t="s">
        <v>12</v>
      </c>
      <c r="S98" s="2" t="s">
        <v>39</v>
      </c>
      <c r="T98" s="2">
        <v>0</v>
      </c>
      <c r="U98" s="2">
        <v>2</v>
      </c>
      <c r="V98" s="2">
        <v>0</v>
      </c>
      <c r="W98" s="4">
        <v>109</v>
      </c>
      <c r="X98" s="4"/>
      <c r="Y98" s="2" t="s">
        <v>30</v>
      </c>
      <c r="Z98" s="2">
        <v>8</v>
      </c>
      <c r="AA98" s="2" t="s">
        <v>12</v>
      </c>
      <c r="AB98" s="6">
        <f>IF(ISNUMBER(E98),IF(I98&gt;0,IF(AA98="No",E98+(I98*$B$3),E98+(I98*$B$4)),""),"")</f>
        <v>2079</v>
      </c>
      <c r="AC98" s="8">
        <f t="shared" si="38"/>
        <v>36</v>
      </c>
      <c r="AD98" s="10">
        <f>IF(ISNUMBER(E98),IF(I98&gt;0,AB98/AC98,""),"")</f>
        <v>57.75</v>
      </c>
      <c r="AE98" s="8">
        <f t="shared" si="39"/>
        <v>24</v>
      </c>
      <c r="AF98" s="10">
        <f>IF(AND(ISNUMBER(E98),I98&gt;2),AB98/AE98,"")</f>
        <v>86.625</v>
      </c>
    </row>
    <row r="99" spans="2:32" x14ac:dyDescent="0.4">
      <c r="B99" t="s">
        <v>31</v>
      </c>
      <c r="C99" t="s">
        <v>342</v>
      </c>
      <c r="D99" t="s">
        <v>450</v>
      </c>
      <c r="E99" s="4">
        <v>879</v>
      </c>
      <c r="F99" s="4" t="s">
        <v>55</v>
      </c>
      <c r="G99" s="4" t="s">
        <v>269</v>
      </c>
      <c r="H99" s="4" t="s">
        <v>12</v>
      </c>
      <c r="I99" s="2">
        <v>4</v>
      </c>
      <c r="J99" s="2">
        <v>0</v>
      </c>
      <c r="K99" t="s">
        <v>28</v>
      </c>
      <c r="L99" s="2" t="s">
        <v>152</v>
      </c>
      <c r="M99" s="2" t="s">
        <v>158</v>
      </c>
      <c r="N99" s="2" t="s">
        <v>35</v>
      </c>
      <c r="O99" s="2" t="s">
        <v>361</v>
      </c>
      <c r="P99" s="2" t="s">
        <v>60</v>
      </c>
      <c r="Q99" s="2" t="s">
        <v>161</v>
      </c>
      <c r="R99" s="2" t="s">
        <v>12</v>
      </c>
      <c r="S99" s="2" t="s">
        <v>12</v>
      </c>
      <c r="T99" s="2">
        <v>0</v>
      </c>
      <c r="U99" s="2">
        <v>2</v>
      </c>
      <c r="V99" s="2">
        <v>0</v>
      </c>
      <c r="W99" s="4">
        <v>109</v>
      </c>
      <c r="X99" s="4"/>
      <c r="Y99" s="2" t="s">
        <v>226</v>
      </c>
      <c r="Z99" s="2">
        <v>2</v>
      </c>
      <c r="AA99" s="2" t="s">
        <v>12</v>
      </c>
      <c r="AB99" s="6">
        <f>IF(ISNUMBER(E99),IF(I99&gt;0,IF(AA99="No",E99+(I99*$B$3),E99+(I99*$B$4)),""),"")</f>
        <v>2319</v>
      </c>
      <c r="AC99" s="8">
        <f t="shared" si="38"/>
        <v>36</v>
      </c>
      <c r="AD99" s="10">
        <f>IF(ISNUMBER(E99),IF(I99&gt;0,AB99/AC99,""),"")</f>
        <v>64.416666666666671</v>
      </c>
      <c r="AE99" s="8">
        <f t="shared" si="39"/>
        <v>24</v>
      </c>
      <c r="AF99" s="10">
        <f>IF(AND(ISNUMBER(E99),I99&gt;2),AB99/AE99,"")</f>
        <v>96.625</v>
      </c>
    </row>
    <row r="100" spans="2:32" x14ac:dyDescent="0.4">
      <c r="B100" t="s">
        <v>31</v>
      </c>
      <c r="C100" t="s">
        <v>397</v>
      </c>
      <c r="D100" t="s">
        <v>451</v>
      </c>
      <c r="E100" s="4"/>
      <c r="F100" s="4" t="s">
        <v>55</v>
      </c>
      <c r="G100" s="4" t="s">
        <v>269</v>
      </c>
      <c r="H100" s="4" t="s">
        <v>12</v>
      </c>
      <c r="I100" s="2">
        <v>4</v>
      </c>
      <c r="J100" s="2">
        <v>0</v>
      </c>
      <c r="K100" t="s">
        <v>28</v>
      </c>
      <c r="L100" s="2" t="s">
        <v>152</v>
      </c>
      <c r="M100" s="2" t="s">
        <v>158</v>
      </c>
      <c r="N100" s="2" t="s">
        <v>35</v>
      </c>
      <c r="O100" s="2" t="s">
        <v>361</v>
      </c>
      <c r="P100" s="2" t="s">
        <v>66</v>
      </c>
      <c r="Q100" s="2" t="s">
        <v>60</v>
      </c>
      <c r="R100" s="2" t="s">
        <v>12</v>
      </c>
      <c r="T100" s="2">
        <v>0</v>
      </c>
      <c r="U100" s="2">
        <v>0</v>
      </c>
      <c r="V100" s="2">
        <v>0</v>
      </c>
      <c r="W100" s="2">
        <v>2</v>
      </c>
      <c r="X100" s="4"/>
      <c r="Z100" s="2">
        <v>2</v>
      </c>
      <c r="AC100" s="8">
        <f t="shared" si="38"/>
        <v>36</v>
      </c>
      <c r="AE100" s="8">
        <f t="shared" si="39"/>
        <v>24</v>
      </c>
    </row>
    <row r="101" spans="2:32" x14ac:dyDescent="0.4">
      <c r="B101" t="s">
        <v>31</v>
      </c>
      <c r="C101" t="s">
        <v>396</v>
      </c>
      <c r="D101" t="s">
        <v>451</v>
      </c>
      <c r="E101" s="4"/>
      <c r="F101" s="4" t="s">
        <v>55</v>
      </c>
      <c r="G101" s="4" t="s">
        <v>269</v>
      </c>
      <c r="H101" s="4" t="s">
        <v>12</v>
      </c>
      <c r="I101" s="2">
        <v>6</v>
      </c>
      <c r="J101" s="2">
        <v>0</v>
      </c>
      <c r="K101" t="s">
        <v>28</v>
      </c>
      <c r="L101" s="2" t="s">
        <v>152</v>
      </c>
      <c r="M101" s="2" t="s">
        <v>158</v>
      </c>
      <c r="N101" s="2" t="s">
        <v>35</v>
      </c>
      <c r="O101" s="2" t="s">
        <v>361</v>
      </c>
      <c r="P101" s="2" t="s">
        <v>66</v>
      </c>
      <c r="Q101" s="2" t="s">
        <v>60</v>
      </c>
      <c r="R101" s="2" t="s">
        <v>12</v>
      </c>
      <c r="T101" s="2">
        <v>0</v>
      </c>
      <c r="U101" s="2">
        <v>0</v>
      </c>
      <c r="V101" s="2">
        <v>0</v>
      </c>
      <c r="W101" s="2">
        <v>2</v>
      </c>
      <c r="X101" s="4"/>
      <c r="Z101" s="2">
        <v>2</v>
      </c>
      <c r="AC101" s="8">
        <f t="shared" si="38"/>
        <v>60</v>
      </c>
      <c r="AE101" s="8">
        <f t="shared" si="39"/>
        <v>48</v>
      </c>
    </row>
    <row r="102" spans="2:32" x14ac:dyDescent="0.4">
      <c r="B102" t="s">
        <v>31</v>
      </c>
      <c r="C102" t="s">
        <v>398</v>
      </c>
      <c r="D102" t="s">
        <v>451</v>
      </c>
      <c r="E102" s="4"/>
      <c r="F102" s="4" t="s">
        <v>55</v>
      </c>
      <c r="G102" s="4" t="s">
        <v>269</v>
      </c>
      <c r="H102" s="4" t="s">
        <v>12</v>
      </c>
      <c r="I102" s="2">
        <v>8</v>
      </c>
      <c r="J102" s="2">
        <v>0</v>
      </c>
      <c r="K102" t="s">
        <v>28</v>
      </c>
      <c r="L102" s="2" t="s">
        <v>152</v>
      </c>
      <c r="M102" s="2" t="s">
        <v>158</v>
      </c>
      <c r="N102" s="2" t="s">
        <v>35</v>
      </c>
      <c r="O102" s="2" t="s">
        <v>361</v>
      </c>
      <c r="P102" s="2" t="s">
        <v>66</v>
      </c>
      <c r="Q102" s="2" t="s">
        <v>60</v>
      </c>
      <c r="R102" s="2" t="s">
        <v>12</v>
      </c>
      <c r="T102" s="2">
        <v>0</v>
      </c>
      <c r="U102" s="2">
        <v>0</v>
      </c>
      <c r="V102" s="2">
        <v>0</v>
      </c>
      <c r="W102" s="2">
        <v>2</v>
      </c>
      <c r="X102" s="4"/>
      <c r="Z102" s="2">
        <v>2</v>
      </c>
      <c r="AC102" s="8">
        <f t="shared" ref="AC102:AC134" si="40">IF(I102&gt;0,(I102-1)*$B$2,"")</f>
        <v>84</v>
      </c>
      <c r="AE102" s="8">
        <f t="shared" ref="AE102:AE134" si="41">IF(I102&gt;2,(I102-2)*$B$2,"")</f>
        <v>72</v>
      </c>
    </row>
    <row r="103" spans="2:32" x14ac:dyDescent="0.4">
      <c r="B103" t="s">
        <v>31</v>
      </c>
      <c r="C103" t="s">
        <v>443</v>
      </c>
      <c r="D103" t="s">
        <v>450</v>
      </c>
      <c r="E103" s="4">
        <v>1200</v>
      </c>
      <c r="F103" s="4" t="s">
        <v>55</v>
      </c>
      <c r="G103" s="4" t="s">
        <v>269</v>
      </c>
      <c r="H103" s="4" t="s">
        <v>12</v>
      </c>
      <c r="I103" s="2">
        <v>8</v>
      </c>
      <c r="J103" s="2">
        <v>0</v>
      </c>
      <c r="K103" t="s">
        <v>28</v>
      </c>
      <c r="L103" s="2" t="s">
        <v>152</v>
      </c>
      <c r="M103" s="2" t="s">
        <v>158</v>
      </c>
      <c r="N103" s="2" t="s">
        <v>35</v>
      </c>
      <c r="O103" s="2" t="s">
        <v>444</v>
      </c>
      <c r="P103" s="2" t="s">
        <v>60</v>
      </c>
      <c r="Q103" s="2" t="s">
        <v>161</v>
      </c>
      <c r="R103" s="2" t="s">
        <v>12</v>
      </c>
      <c r="S103" s="2" t="s">
        <v>12</v>
      </c>
      <c r="T103" s="2">
        <v>0</v>
      </c>
      <c r="U103" s="2">
        <v>2</v>
      </c>
      <c r="V103" s="2">
        <v>0</v>
      </c>
      <c r="W103" s="4">
        <v>109</v>
      </c>
      <c r="X103" s="4"/>
      <c r="Y103" s="2" t="s">
        <v>12</v>
      </c>
      <c r="Z103" s="2">
        <v>8</v>
      </c>
      <c r="AA103" s="2" t="s">
        <v>12</v>
      </c>
      <c r="AB103" s="6">
        <f t="shared" ref="AB103:AB109" si="42">IF(ISNUMBER(E103),IF(I103&gt;0,IF(AA103="No",E103+(I103*$B$3),E103+(I103*$B$4)),""),"")</f>
        <v>4080</v>
      </c>
      <c r="AC103" s="8">
        <f t="shared" si="40"/>
        <v>84</v>
      </c>
      <c r="AD103" s="10">
        <f t="shared" ref="AD103:AD109" si="43">IF(ISNUMBER(E103),IF(I103&gt;0,AB103/AC103,""),"")</f>
        <v>48.571428571428569</v>
      </c>
      <c r="AE103" s="8">
        <f t="shared" si="41"/>
        <v>72</v>
      </c>
      <c r="AF103" s="10">
        <f t="shared" ref="AF103:AF109" si="44">IF(AND(ISNUMBER(E103),I103&gt;2),AB103/AE103,"")</f>
        <v>56.666666666666664</v>
      </c>
    </row>
    <row r="104" spans="2:32" x14ac:dyDescent="0.4">
      <c r="B104" t="s">
        <v>31</v>
      </c>
      <c r="C104" t="s">
        <v>430</v>
      </c>
      <c r="D104" t="s">
        <v>450</v>
      </c>
      <c r="E104" s="4">
        <v>1300</v>
      </c>
      <c r="F104" s="4" t="s">
        <v>55</v>
      </c>
      <c r="G104" s="4" t="s">
        <v>269</v>
      </c>
      <c r="H104" s="4" t="s">
        <v>15</v>
      </c>
      <c r="I104" s="2">
        <v>4</v>
      </c>
      <c r="J104" s="2">
        <v>0</v>
      </c>
      <c r="K104" t="s">
        <v>509</v>
      </c>
      <c r="L104" s="2" t="s">
        <v>152</v>
      </c>
      <c r="M104" s="2" t="s">
        <v>158</v>
      </c>
      <c r="N104" s="2" t="s">
        <v>12</v>
      </c>
      <c r="O104" s="2" t="s">
        <v>355</v>
      </c>
      <c r="P104" s="2" t="s">
        <v>197</v>
      </c>
      <c r="Q104" s="2" t="s">
        <v>192</v>
      </c>
      <c r="R104" s="2" t="s">
        <v>12</v>
      </c>
      <c r="S104" s="2" t="s">
        <v>38</v>
      </c>
      <c r="T104" s="2">
        <v>0</v>
      </c>
      <c r="U104" s="2">
        <v>2</v>
      </c>
      <c r="V104" s="2">
        <v>0</v>
      </c>
      <c r="W104" s="4">
        <v>109</v>
      </c>
      <c r="X104" s="4"/>
      <c r="Y104" s="2" t="s">
        <v>30</v>
      </c>
      <c r="Z104" s="2">
        <v>2</v>
      </c>
      <c r="AA104" s="2" t="s">
        <v>12</v>
      </c>
      <c r="AB104" s="6">
        <f t="shared" si="42"/>
        <v>2740</v>
      </c>
      <c r="AC104" s="8">
        <f t="shared" si="40"/>
        <v>36</v>
      </c>
      <c r="AD104" s="10">
        <f t="shared" si="43"/>
        <v>76.111111111111114</v>
      </c>
      <c r="AE104" s="8">
        <f t="shared" si="41"/>
        <v>24</v>
      </c>
      <c r="AF104" s="10">
        <f t="shared" si="44"/>
        <v>114.16666666666667</v>
      </c>
    </row>
    <row r="105" spans="2:32" x14ac:dyDescent="0.4">
      <c r="B105" t="s">
        <v>31</v>
      </c>
      <c r="C105" t="s">
        <v>335</v>
      </c>
      <c r="D105" t="s">
        <v>450</v>
      </c>
      <c r="E105" s="4">
        <v>1099</v>
      </c>
      <c r="F105" s="4" t="s">
        <v>55</v>
      </c>
      <c r="G105" s="4" t="s">
        <v>269</v>
      </c>
      <c r="H105" s="4" t="s">
        <v>12</v>
      </c>
      <c r="I105" s="2">
        <v>5</v>
      </c>
      <c r="J105" s="2">
        <v>4</v>
      </c>
      <c r="K105" t="s">
        <v>28</v>
      </c>
      <c r="L105" s="2" t="s">
        <v>152</v>
      </c>
      <c r="M105" s="2" t="s">
        <v>158</v>
      </c>
      <c r="N105" s="2" t="s">
        <v>35</v>
      </c>
      <c r="O105" s="2" t="s">
        <v>361</v>
      </c>
      <c r="P105" s="2" t="s">
        <v>12</v>
      </c>
      <c r="Q105" s="2" t="s">
        <v>241</v>
      </c>
      <c r="R105" s="2" t="s">
        <v>12</v>
      </c>
      <c r="S105" s="2" t="s">
        <v>12</v>
      </c>
      <c r="T105" s="2">
        <v>0</v>
      </c>
      <c r="U105" s="2">
        <v>2</v>
      </c>
      <c r="V105" s="2">
        <v>0</v>
      </c>
      <c r="W105" s="2">
        <v>1</v>
      </c>
      <c r="Y105" s="2" t="s">
        <v>12</v>
      </c>
      <c r="Z105" s="2">
        <v>2</v>
      </c>
      <c r="AA105" s="2" t="s">
        <v>12</v>
      </c>
      <c r="AB105" s="6">
        <f t="shared" si="42"/>
        <v>2899</v>
      </c>
      <c r="AC105" s="8">
        <f t="shared" si="40"/>
        <v>48</v>
      </c>
      <c r="AD105" s="10">
        <f t="shared" si="43"/>
        <v>60.395833333333336</v>
      </c>
      <c r="AE105" s="8">
        <f t="shared" si="41"/>
        <v>36</v>
      </c>
      <c r="AF105" s="10">
        <f t="shared" si="44"/>
        <v>80.527777777777771</v>
      </c>
    </row>
    <row r="106" spans="2:32" x14ac:dyDescent="0.4">
      <c r="B106" t="s">
        <v>31</v>
      </c>
      <c r="C106" t="s">
        <v>336</v>
      </c>
      <c r="D106" t="s">
        <v>450</v>
      </c>
      <c r="E106" s="4">
        <v>1449</v>
      </c>
      <c r="F106" s="4" t="s">
        <v>55</v>
      </c>
      <c r="G106" s="4" t="s">
        <v>269</v>
      </c>
      <c r="H106" s="4" t="s">
        <v>12</v>
      </c>
      <c r="I106" s="2">
        <v>5</v>
      </c>
      <c r="J106" s="2">
        <v>4</v>
      </c>
      <c r="K106" t="s">
        <v>28</v>
      </c>
      <c r="L106" s="2" t="s">
        <v>156</v>
      </c>
      <c r="M106" s="2" t="s">
        <v>158</v>
      </c>
      <c r="N106" s="2" t="s">
        <v>35</v>
      </c>
      <c r="O106" s="2" t="s">
        <v>361</v>
      </c>
      <c r="P106" s="2" t="s">
        <v>12</v>
      </c>
      <c r="Q106" s="2" t="s">
        <v>241</v>
      </c>
      <c r="R106" s="2" t="s">
        <v>12</v>
      </c>
      <c r="S106" s="2" t="s">
        <v>12</v>
      </c>
      <c r="T106" s="2">
        <v>0</v>
      </c>
      <c r="U106" s="2">
        <v>2</v>
      </c>
      <c r="V106" s="2">
        <v>0</v>
      </c>
      <c r="W106" s="2">
        <v>1</v>
      </c>
      <c r="Y106" s="2" t="s">
        <v>12</v>
      </c>
      <c r="Z106" s="2">
        <v>2</v>
      </c>
      <c r="AA106" s="2" t="s">
        <v>12</v>
      </c>
      <c r="AB106" s="6">
        <f t="shared" si="42"/>
        <v>3249</v>
      </c>
      <c r="AC106" s="8">
        <f t="shared" si="40"/>
        <v>48</v>
      </c>
      <c r="AD106" s="10">
        <f t="shared" si="43"/>
        <v>67.6875</v>
      </c>
      <c r="AE106" s="8">
        <f t="shared" si="41"/>
        <v>36</v>
      </c>
      <c r="AF106" s="10">
        <f t="shared" si="44"/>
        <v>90.25</v>
      </c>
    </row>
    <row r="107" spans="2:32" x14ac:dyDescent="0.4">
      <c r="B107" t="s">
        <v>31</v>
      </c>
      <c r="C107" t="s">
        <v>337</v>
      </c>
      <c r="D107" t="s">
        <v>450</v>
      </c>
      <c r="E107" s="4">
        <v>799</v>
      </c>
      <c r="F107" s="4" t="s">
        <v>55</v>
      </c>
      <c r="G107" s="4" t="s">
        <v>77</v>
      </c>
      <c r="H107" s="4" t="s">
        <v>12</v>
      </c>
      <c r="I107" s="2">
        <v>6</v>
      </c>
      <c r="J107" s="2">
        <v>0</v>
      </c>
      <c r="K107" t="s">
        <v>473</v>
      </c>
      <c r="L107" s="2" t="s">
        <v>154</v>
      </c>
      <c r="M107" s="2" t="s">
        <v>151</v>
      </c>
      <c r="N107" s="2" t="s">
        <v>12</v>
      </c>
      <c r="O107" s="2" t="s">
        <v>358</v>
      </c>
      <c r="P107" s="2" t="s">
        <v>193</v>
      </c>
      <c r="Q107" s="2" t="s">
        <v>161</v>
      </c>
      <c r="R107" s="2" t="s">
        <v>12</v>
      </c>
      <c r="S107" s="2" t="s">
        <v>39</v>
      </c>
      <c r="T107" s="2">
        <v>0</v>
      </c>
      <c r="U107" s="2">
        <v>2</v>
      </c>
      <c r="V107" s="2">
        <v>0</v>
      </c>
      <c r="W107" s="4">
        <v>109</v>
      </c>
      <c r="X107" s="4"/>
      <c r="Y107" s="2" t="s">
        <v>30</v>
      </c>
      <c r="Z107" s="2">
        <v>8</v>
      </c>
      <c r="AA107" s="2" t="s">
        <v>12</v>
      </c>
      <c r="AB107" s="6">
        <f t="shared" si="42"/>
        <v>2959</v>
      </c>
      <c r="AC107" s="8">
        <f t="shared" si="40"/>
        <v>60</v>
      </c>
      <c r="AD107" s="10">
        <f t="shared" si="43"/>
        <v>49.31666666666667</v>
      </c>
      <c r="AE107" s="8">
        <f t="shared" si="41"/>
        <v>48</v>
      </c>
      <c r="AF107" s="10">
        <f t="shared" si="44"/>
        <v>61.645833333333336</v>
      </c>
    </row>
    <row r="108" spans="2:32" x14ac:dyDescent="0.4">
      <c r="B108" t="s">
        <v>31</v>
      </c>
      <c r="C108" t="s">
        <v>343</v>
      </c>
      <c r="D108" t="s">
        <v>450</v>
      </c>
      <c r="E108" s="4">
        <v>999</v>
      </c>
      <c r="F108" s="4" t="s">
        <v>55</v>
      </c>
      <c r="G108" s="4" t="s">
        <v>269</v>
      </c>
      <c r="H108" s="4" t="s">
        <v>12</v>
      </c>
      <c r="I108" s="2">
        <v>6</v>
      </c>
      <c r="J108" s="2">
        <v>0</v>
      </c>
      <c r="K108" t="s">
        <v>28</v>
      </c>
      <c r="L108" s="2" t="s">
        <v>152</v>
      </c>
      <c r="M108" s="2" t="s">
        <v>158</v>
      </c>
      <c r="N108" s="2" t="s">
        <v>35</v>
      </c>
      <c r="O108" s="2" t="s">
        <v>361</v>
      </c>
      <c r="P108" s="2" t="s">
        <v>60</v>
      </c>
      <c r="Q108" s="2" t="s">
        <v>161</v>
      </c>
      <c r="R108" s="2" t="s">
        <v>12</v>
      </c>
      <c r="S108" s="2" t="s">
        <v>12</v>
      </c>
      <c r="T108" s="2">
        <v>0</v>
      </c>
      <c r="U108" s="2">
        <v>2</v>
      </c>
      <c r="V108" s="2">
        <v>0</v>
      </c>
      <c r="W108" s="4">
        <v>109</v>
      </c>
      <c r="X108" s="4"/>
      <c r="Y108" s="2" t="s">
        <v>226</v>
      </c>
      <c r="Z108" s="2">
        <v>2</v>
      </c>
      <c r="AA108" s="2" t="s">
        <v>12</v>
      </c>
      <c r="AB108" s="6">
        <f t="shared" si="42"/>
        <v>3159</v>
      </c>
      <c r="AC108" s="8">
        <f t="shared" si="40"/>
        <v>60</v>
      </c>
      <c r="AD108" s="10">
        <f t="shared" si="43"/>
        <v>52.65</v>
      </c>
      <c r="AE108" s="8">
        <f t="shared" si="41"/>
        <v>48</v>
      </c>
      <c r="AF108" s="10">
        <f t="shared" si="44"/>
        <v>65.8125</v>
      </c>
    </row>
    <row r="109" spans="2:32" x14ac:dyDescent="0.4">
      <c r="B109" t="s">
        <v>31</v>
      </c>
      <c r="C109" t="s">
        <v>344</v>
      </c>
      <c r="D109" t="s">
        <v>450</v>
      </c>
      <c r="E109" s="4">
        <v>1549</v>
      </c>
      <c r="F109" s="4" t="s">
        <v>55</v>
      </c>
      <c r="G109" s="4" t="s">
        <v>269</v>
      </c>
      <c r="H109" s="4" t="s">
        <v>12</v>
      </c>
      <c r="I109" s="2">
        <v>6</v>
      </c>
      <c r="J109" s="2">
        <v>2</v>
      </c>
      <c r="K109" t="s">
        <v>470</v>
      </c>
      <c r="L109" s="2" t="s">
        <v>152</v>
      </c>
      <c r="M109" s="2" t="s">
        <v>159</v>
      </c>
      <c r="N109" s="2" t="s">
        <v>35</v>
      </c>
      <c r="O109" s="2" t="s">
        <v>355</v>
      </c>
      <c r="P109" s="2" t="s">
        <v>191</v>
      </c>
      <c r="Q109" s="2" t="s">
        <v>60</v>
      </c>
      <c r="R109" s="2" t="s">
        <v>12</v>
      </c>
      <c r="S109" s="2" t="s">
        <v>12</v>
      </c>
      <c r="T109" s="2">
        <v>0</v>
      </c>
      <c r="U109" s="2">
        <v>2</v>
      </c>
      <c r="V109" s="2">
        <v>0</v>
      </c>
      <c r="W109" s="2">
        <v>1</v>
      </c>
      <c r="Y109" s="2" t="s">
        <v>226</v>
      </c>
      <c r="Z109" s="2">
        <v>8</v>
      </c>
      <c r="AA109" s="2" t="s">
        <v>12</v>
      </c>
      <c r="AB109" s="6">
        <f t="shared" si="42"/>
        <v>3709</v>
      </c>
      <c r="AC109" s="8">
        <f t="shared" si="40"/>
        <v>60</v>
      </c>
      <c r="AD109" s="10">
        <f t="shared" si="43"/>
        <v>61.81666666666667</v>
      </c>
      <c r="AE109" s="8">
        <f t="shared" si="41"/>
        <v>48</v>
      </c>
      <c r="AF109" s="10">
        <f t="shared" si="44"/>
        <v>77.270833333333329</v>
      </c>
    </row>
    <row r="110" spans="2:32" x14ac:dyDescent="0.4">
      <c r="B110" t="s">
        <v>31</v>
      </c>
      <c r="C110" t="s">
        <v>395</v>
      </c>
      <c r="D110" t="s">
        <v>451</v>
      </c>
      <c r="E110" s="4"/>
      <c r="F110" s="4" t="s">
        <v>55</v>
      </c>
      <c r="G110" s="4" t="s">
        <v>269</v>
      </c>
      <c r="H110" s="4" t="s">
        <v>240</v>
      </c>
      <c r="I110" s="2">
        <v>4</v>
      </c>
      <c r="J110" s="2">
        <v>0</v>
      </c>
      <c r="K110" s="32" t="s">
        <v>502</v>
      </c>
      <c r="L110" s="2" t="s">
        <v>152</v>
      </c>
      <c r="M110" s="2" t="s">
        <v>158</v>
      </c>
      <c r="N110" s="2" t="s">
        <v>12</v>
      </c>
      <c r="O110" s="2" t="s">
        <v>359</v>
      </c>
      <c r="P110" s="2" t="s">
        <v>195</v>
      </c>
      <c r="Q110" s="2" t="s">
        <v>372</v>
      </c>
      <c r="R110" s="2" t="s">
        <v>373</v>
      </c>
      <c r="S110" s="2" t="s">
        <v>210</v>
      </c>
      <c r="T110" s="2">
        <v>0</v>
      </c>
      <c r="U110" s="2">
        <v>0</v>
      </c>
      <c r="V110" s="2">
        <v>0</v>
      </c>
      <c r="W110" s="2">
        <v>2</v>
      </c>
      <c r="Y110" s="2" t="s">
        <v>215</v>
      </c>
      <c r="Z110" s="2" t="s">
        <v>240</v>
      </c>
      <c r="AA110" s="2" t="s">
        <v>12</v>
      </c>
      <c r="AC110" s="8">
        <f t="shared" si="40"/>
        <v>36</v>
      </c>
      <c r="AE110" s="8">
        <f t="shared" si="41"/>
        <v>24</v>
      </c>
    </row>
    <row r="111" spans="2:32" x14ac:dyDescent="0.4">
      <c r="B111" t="s">
        <v>31</v>
      </c>
      <c r="C111" t="s">
        <v>394</v>
      </c>
      <c r="D111" t="s">
        <v>451</v>
      </c>
      <c r="E111" s="4"/>
      <c r="F111" s="4" t="s">
        <v>55</v>
      </c>
      <c r="G111" s="4" t="s">
        <v>269</v>
      </c>
      <c r="H111" s="4" t="s">
        <v>240</v>
      </c>
      <c r="I111" s="2">
        <v>6</v>
      </c>
      <c r="J111" s="2">
        <v>0</v>
      </c>
      <c r="K111" s="32" t="s">
        <v>502</v>
      </c>
      <c r="L111" s="2" t="s">
        <v>152</v>
      </c>
      <c r="M111" s="2" t="s">
        <v>158</v>
      </c>
      <c r="N111" s="2" t="s">
        <v>12</v>
      </c>
      <c r="O111" s="2" t="s">
        <v>359</v>
      </c>
      <c r="P111" s="2" t="s">
        <v>195</v>
      </c>
      <c r="Q111" s="2" t="s">
        <v>372</v>
      </c>
      <c r="R111" s="2" t="s">
        <v>373</v>
      </c>
      <c r="S111" s="2" t="s">
        <v>210</v>
      </c>
      <c r="T111" s="2">
        <v>0</v>
      </c>
      <c r="U111" s="2">
        <v>0</v>
      </c>
      <c r="V111" s="2">
        <v>0</v>
      </c>
      <c r="W111" s="2">
        <v>2</v>
      </c>
      <c r="Y111" s="2" t="s">
        <v>215</v>
      </c>
      <c r="Z111" s="2" t="s">
        <v>240</v>
      </c>
      <c r="AA111" s="2" t="s">
        <v>12</v>
      </c>
      <c r="AC111" s="8">
        <f t="shared" si="40"/>
        <v>60</v>
      </c>
      <c r="AE111" s="8">
        <f t="shared" si="41"/>
        <v>48</v>
      </c>
    </row>
    <row r="112" spans="2:32" x14ac:dyDescent="0.4">
      <c r="B112" t="s">
        <v>31</v>
      </c>
      <c r="C112" t="s">
        <v>393</v>
      </c>
      <c r="D112" t="s">
        <v>450</v>
      </c>
      <c r="E112" s="4">
        <v>1299</v>
      </c>
      <c r="F112" s="4" t="s">
        <v>55</v>
      </c>
      <c r="G112" s="4" t="s">
        <v>269</v>
      </c>
      <c r="H112" s="4" t="s">
        <v>15</v>
      </c>
      <c r="I112" s="2">
        <v>5</v>
      </c>
      <c r="J112" s="2">
        <v>4</v>
      </c>
      <c r="K112" s="32" t="s">
        <v>502</v>
      </c>
      <c r="L112" s="2" t="s">
        <v>152</v>
      </c>
      <c r="M112" s="2" t="s">
        <v>158</v>
      </c>
      <c r="N112" s="2" t="s">
        <v>12</v>
      </c>
      <c r="O112" s="2" t="s">
        <v>359</v>
      </c>
      <c r="P112" s="2" t="s">
        <v>12</v>
      </c>
      <c r="Q112" s="2" t="s">
        <v>241</v>
      </c>
      <c r="R112" s="2" t="s">
        <v>145</v>
      </c>
      <c r="S112" s="2" t="s">
        <v>210</v>
      </c>
      <c r="T112" s="2">
        <v>0</v>
      </c>
      <c r="U112" s="2">
        <v>1</v>
      </c>
      <c r="V112" s="2">
        <v>0</v>
      </c>
      <c r="W112" s="2">
        <v>1</v>
      </c>
      <c r="Y112" s="2" t="s">
        <v>215</v>
      </c>
      <c r="Z112" s="2" t="s">
        <v>240</v>
      </c>
      <c r="AA112" s="2" t="s">
        <v>12</v>
      </c>
      <c r="AB112" s="6">
        <f>IF(ISNUMBER(E112),IF(I112&gt;0,IF(AA112="No",E112+(I112*$B$3),E112+(I112*$B$4)),""),"")</f>
        <v>3099</v>
      </c>
      <c r="AC112" s="8">
        <f t="shared" si="40"/>
        <v>48</v>
      </c>
      <c r="AD112" s="10">
        <f>IF(ISNUMBER(E112),IF(I112&gt;0,AB112/AC112,""),"")</f>
        <v>64.5625</v>
      </c>
      <c r="AE112" s="8">
        <f t="shared" si="41"/>
        <v>36</v>
      </c>
      <c r="AF112" s="10">
        <f>IF(AND(ISNUMBER(E112),I112&gt;2),AB112/AE112,"")</f>
        <v>86.083333333333329</v>
      </c>
    </row>
    <row r="113" spans="2:32" x14ac:dyDescent="0.4">
      <c r="B113" t="s">
        <v>31</v>
      </c>
      <c r="C113" t="s">
        <v>392</v>
      </c>
      <c r="D113" t="s">
        <v>451</v>
      </c>
      <c r="E113" s="4"/>
      <c r="F113" s="4" t="s">
        <v>55</v>
      </c>
      <c r="G113" s="4" t="s">
        <v>269</v>
      </c>
      <c r="H113" s="4" t="s">
        <v>240</v>
      </c>
      <c r="I113" s="2">
        <v>8</v>
      </c>
      <c r="J113" s="2">
        <v>0</v>
      </c>
      <c r="K113" s="32" t="s">
        <v>502</v>
      </c>
      <c r="L113" s="2" t="s">
        <v>152</v>
      </c>
      <c r="M113" s="2" t="s">
        <v>158</v>
      </c>
      <c r="N113" s="2" t="s">
        <v>12</v>
      </c>
      <c r="O113" s="2" t="s">
        <v>359</v>
      </c>
      <c r="P113" s="2" t="s">
        <v>12</v>
      </c>
      <c r="Q113" s="2" t="s">
        <v>372</v>
      </c>
      <c r="R113" s="2" t="s">
        <v>145</v>
      </c>
      <c r="S113" s="2" t="s">
        <v>210</v>
      </c>
      <c r="T113" s="2">
        <v>0</v>
      </c>
      <c r="U113" s="2">
        <v>1</v>
      </c>
      <c r="V113" s="2">
        <v>0</v>
      </c>
      <c r="W113" s="2">
        <v>1</v>
      </c>
      <c r="Y113" s="2" t="s">
        <v>215</v>
      </c>
      <c r="Z113" s="2" t="s">
        <v>240</v>
      </c>
      <c r="AA113" s="2" t="s">
        <v>12</v>
      </c>
      <c r="AC113" s="8">
        <f t="shared" si="40"/>
        <v>84</v>
      </c>
      <c r="AE113" s="8">
        <f t="shared" si="41"/>
        <v>72</v>
      </c>
    </row>
    <row r="114" spans="2:32" x14ac:dyDescent="0.4">
      <c r="B114" t="s">
        <v>31</v>
      </c>
      <c r="C114" t="s">
        <v>327</v>
      </c>
      <c r="D114" t="s">
        <v>450</v>
      </c>
      <c r="E114" s="4">
        <v>1899</v>
      </c>
      <c r="F114" s="4" t="s">
        <v>55</v>
      </c>
      <c r="G114" s="4" t="s">
        <v>78</v>
      </c>
      <c r="H114" s="4" t="s">
        <v>15</v>
      </c>
      <c r="I114" s="2">
        <v>6</v>
      </c>
      <c r="J114" s="2">
        <v>0</v>
      </c>
      <c r="K114" t="s">
        <v>505</v>
      </c>
      <c r="L114" s="2" t="s">
        <v>164</v>
      </c>
      <c r="M114" s="2" t="s">
        <v>158</v>
      </c>
      <c r="N114" s="2" t="s">
        <v>12</v>
      </c>
      <c r="O114" s="2" t="s">
        <v>355</v>
      </c>
      <c r="P114" s="2" t="s">
        <v>198</v>
      </c>
      <c r="Q114" s="2" t="s">
        <v>184</v>
      </c>
      <c r="R114" s="2" t="s">
        <v>12</v>
      </c>
      <c r="S114" s="2" t="s">
        <v>38</v>
      </c>
      <c r="T114" s="2">
        <v>0</v>
      </c>
      <c r="U114" s="2">
        <v>2</v>
      </c>
      <c r="V114" s="2">
        <v>0</v>
      </c>
      <c r="W114" s="4">
        <v>109</v>
      </c>
      <c r="X114" s="4"/>
      <c r="Y114" s="2" t="s">
        <v>30</v>
      </c>
      <c r="Z114" s="2">
        <v>2</v>
      </c>
      <c r="AA114" s="2" t="s">
        <v>12</v>
      </c>
      <c r="AB114" s="6">
        <f t="shared" ref="AB114:AB134" si="45">IF(ISNUMBER(E114),IF(I114&gt;0,IF(AA114="No",E114+(I114*$B$3),E114+(I114*$B$4)),""),"")</f>
        <v>4059</v>
      </c>
      <c r="AC114" s="8">
        <f t="shared" si="40"/>
        <v>60</v>
      </c>
      <c r="AD114" s="10">
        <f t="shared" ref="AD114:AD134" si="46">IF(ISNUMBER(E114),IF(I114&gt;0,AB114/AC114,""),"")</f>
        <v>67.650000000000006</v>
      </c>
      <c r="AE114" s="8">
        <f t="shared" si="41"/>
        <v>48</v>
      </c>
      <c r="AF114" s="10">
        <f t="shared" ref="AF114:AF134" si="47">IF(AND(ISNUMBER(E114),I114&gt;2),AB114/AE114,"")</f>
        <v>84.5625</v>
      </c>
    </row>
    <row r="115" spans="2:32" x14ac:dyDescent="0.4">
      <c r="B115" t="s">
        <v>31</v>
      </c>
      <c r="C115" t="s">
        <v>328</v>
      </c>
      <c r="D115" t="s">
        <v>450</v>
      </c>
      <c r="E115" s="4">
        <v>2200</v>
      </c>
      <c r="F115" s="4" t="s">
        <v>55</v>
      </c>
      <c r="G115" s="4" t="s">
        <v>78</v>
      </c>
      <c r="H115" s="4" t="s">
        <v>15</v>
      </c>
      <c r="I115" s="2">
        <v>6</v>
      </c>
      <c r="J115" s="2">
        <v>0</v>
      </c>
      <c r="K115" t="s">
        <v>505</v>
      </c>
      <c r="L115" s="2" t="s">
        <v>156</v>
      </c>
      <c r="M115" s="2" t="s">
        <v>158</v>
      </c>
      <c r="N115" s="2" t="s">
        <v>12</v>
      </c>
      <c r="O115" s="2" t="s">
        <v>355</v>
      </c>
      <c r="P115" s="2" t="s">
        <v>198</v>
      </c>
      <c r="Q115" s="2" t="s">
        <v>184</v>
      </c>
      <c r="R115" s="2" t="s">
        <v>12</v>
      </c>
      <c r="S115" s="2" t="s">
        <v>38</v>
      </c>
      <c r="T115" s="2">
        <v>0</v>
      </c>
      <c r="U115" s="2">
        <v>2</v>
      </c>
      <c r="V115" s="2">
        <v>0</v>
      </c>
      <c r="W115" s="4">
        <v>109</v>
      </c>
      <c r="X115" s="4"/>
      <c r="Y115" s="2" t="s">
        <v>30</v>
      </c>
      <c r="Z115" s="2">
        <v>2</v>
      </c>
      <c r="AA115" s="2" t="s">
        <v>12</v>
      </c>
      <c r="AB115" s="6">
        <f t="shared" si="45"/>
        <v>4360</v>
      </c>
      <c r="AC115" s="8">
        <f t="shared" si="40"/>
        <v>60</v>
      </c>
      <c r="AD115" s="10">
        <f t="shared" si="46"/>
        <v>72.666666666666671</v>
      </c>
      <c r="AE115" s="8">
        <f t="shared" si="41"/>
        <v>48</v>
      </c>
      <c r="AF115" s="10">
        <f t="shared" si="47"/>
        <v>90.833333333333329</v>
      </c>
    </row>
    <row r="116" spans="2:32" x14ac:dyDescent="0.4">
      <c r="B116" t="s">
        <v>31</v>
      </c>
      <c r="C116" t="s">
        <v>345</v>
      </c>
      <c r="D116" t="s">
        <v>450</v>
      </c>
      <c r="E116" s="4">
        <v>2499</v>
      </c>
      <c r="F116" s="4" t="s">
        <v>55</v>
      </c>
      <c r="G116" s="4" t="s">
        <v>78</v>
      </c>
      <c r="H116" s="4" t="s">
        <v>15</v>
      </c>
      <c r="I116" s="2">
        <v>6</v>
      </c>
      <c r="J116" s="2">
        <v>0</v>
      </c>
      <c r="K116" t="s">
        <v>506</v>
      </c>
      <c r="L116" s="2" t="s">
        <v>156</v>
      </c>
      <c r="M116" s="2" t="s">
        <v>158</v>
      </c>
      <c r="N116" s="2" t="s">
        <v>12</v>
      </c>
      <c r="O116" s="2" t="s">
        <v>355</v>
      </c>
      <c r="P116" s="2" t="s">
        <v>198</v>
      </c>
      <c r="Q116" s="2" t="s">
        <v>184</v>
      </c>
      <c r="R116" s="2" t="s">
        <v>15</v>
      </c>
      <c r="S116" s="2" t="s">
        <v>38</v>
      </c>
      <c r="T116" s="2">
        <v>0</v>
      </c>
      <c r="U116" s="2">
        <v>2</v>
      </c>
      <c r="V116" s="2">
        <v>0</v>
      </c>
      <c r="W116" s="4">
        <v>109</v>
      </c>
      <c r="X116" s="4"/>
      <c r="Y116" s="2" t="s">
        <v>30</v>
      </c>
      <c r="Z116" s="2">
        <v>2</v>
      </c>
      <c r="AA116" s="2" t="s">
        <v>12</v>
      </c>
      <c r="AB116" s="6">
        <f t="shared" si="45"/>
        <v>4659</v>
      </c>
      <c r="AC116" s="8">
        <f t="shared" si="40"/>
        <v>60</v>
      </c>
      <c r="AD116" s="10">
        <f t="shared" si="46"/>
        <v>77.650000000000006</v>
      </c>
      <c r="AE116" s="8">
        <f t="shared" si="41"/>
        <v>48</v>
      </c>
      <c r="AF116" s="10">
        <f t="shared" si="47"/>
        <v>97.0625</v>
      </c>
    </row>
    <row r="117" spans="2:32" x14ac:dyDescent="0.4">
      <c r="B117" t="s">
        <v>31</v>
      </c>
      <c r="C117" t="s">
        <v>431</v>
      </c>
      <c r="D117" t="s">
        <v>450</v>
      </c>
      <c r="E117" s="4">
        <v>2999</v>
      </c>
      <c r="F117" s="4" t="s">
        <v>54</v>
      </c>
      <c r="G117" s="4" t="s">
        <v>78</v>
      </c>
      <c r="H117" s="4" t="s">
        <v>15</v>
      </c>
      <c r="I117" s="2">
        <v>8</v>
      </c>
      <c r="J117" s="2">
        <v>4</v>
      </c>
      <c r="K117" t="s">
        <v>504</v>
      </c>
      <c r="L117" s="2" t="s">
        <v>151</v>
      </c>
      <c r="M117" s="2" t="s">
        <v>159</v>
      </c>
      <c r="N117" s="2" t="s">
        <v>15</v>
      </c>
      <c r="O117" s="2" t="s">
        <v>361</v>
      </c>
      <c r="P117" s="2" t="s">
        <v>194</v>
      </c>
      <c r="Q117" s="2" t="s">
        <v>60</v>
      </c>
      <c r="R117" s="2" t="s">
        <v>26</v>
      </c>
      <c r="S117" s="2" t="s">
        <v>38</v>
      </c>
      <c r="T117" s="2">
        <v>4</v>
      </c>
      <c r="U117" s="2">
        <v>0</v>
      </c>
      <c r="V117" s="2">
        <v>0</v>
      </c>
      <c r="W117" s="2">
        <v>2</v>
      </c>
      <c r="Y117" s="2" t="s">
        <v>30</v>
      </c>
      <c r="Z117" s="2">
        <v>8</v>
      </c>
      <c r="AA117" s="2" t="s">
        <v>12</v>
      </c>
      <c r="AB117" s="6">
        <f t="shared" si="45"/>
        <v>5879</v>
      </c>
      <c r="AC117" s="8">
        <f t="shared" si="40"/>
        <v>84</v>
      </c>
      <c r="AD117" s="10">
        <f t="shared" si="46"/>
        <v>69.988095238095241</v>
      </c>
      <c r="AE117" s="8">
        <f t="shared" si="41"/>
        <v>72</v>
      </c>
      <c r="AF117" s="10">
        <f t="shared" si="47"/>
        <v>81.652777777777771</v>
      </c>
    </row>
    <row r="118" spans="2:32" x14ac:dyDescent="0.4">
      <c r="B118" t="s">
        <v>31</v>
      </c>
      <c r="C118" t="s">
        <v>329</v>
      </c>
      <c r="D118" t="s">
        <v>450</v>
      </c>
      <c r="E118" s="4">
        <v>2599</v>
      </c>
      <c r="F118" s="4" t="s">
        <v>55</v>
      </c>
      <c r="G118" s="4" t="s">
        <v>78</v>
      </c>
      <c r="H118" s="4" t="s">
        <v>15</v>
      </c>
      <c r="I118" s="2">
        <v>8</v>
      </c>
      <c r="J118" s="2">
        <v>0</v>
      </c>
      <c r="K118" t="s">
        <v>506</v>
      </c>
      <c r="L118" s="2" t="s">
        <v>156</v>
      </c>
      <c r="M118" s="2" t="s">
        <v>158</v>
      </c>
      <c r="N118" s="2" t="s">
        <v>12</v>
      </c>
      <c r="O118" s="2" t="s">
        <v>355</v>
      </c>
      <c r="P118" s="2" t="s">
        <v>198</v>
      </c>
      <c r="Q118" s="2" t="s">
        <v>184</v>
      </c>
      <c r="R118" s="2" t="s">
        <v>12</v>
      </c>
      <c r="S118" s="2" t="s">
        <v>38</v>
      </c>
      <c r="T118" s="2">
        <v>0</v>
      </c>
      <c r="U118" s="2">
        <v>2</v>
      </c>
      <c r="V118" s="2">
        <v>0</v>
      </c>
      <c r="W118" s="4">
        <v>109</v>
      </c>
      <c r="X118" s="4"/>
      <c r="Y118" s="2" t="s">
        <v>30</v>
      </c>
      <c r="Z118" s="2">
        <v>2</v>
      </c>
      <c r="AA118" s="2" t="s">
        <v>12</v>
      </c>
      <c r="AB118" s="6">
        <f t="shared" si="45"/>
        <v>5479</v>
      </c>
      <c r="AC118" s="8">
        <f t="shared" si="40"/>
        <v>84</v>
      </c>
      <c r="AD118" s="10">
        <f t="shared" si="46"/>
        <v>65.226190476190482</v>
      </c>
      <c r="AE118" s="8">
        <f t="shared" si="41"/>
        <v>72</v>
      </c>
      <c r="AF118" s="10">
        <f t="shared" si="47"/>
        <v>76.097222222222229</v>
      </c>
    </row>
    <row r="119" spans="2:32" x14ac:dyDescent="0.4">
      <c r="B119" t="s">
        <v>31</v>
      </c>
      <c r="C119" t="s">
        <v>330</v>
      </c>
      <c r="D119" t="s">
        <v>450</v>
      </c>
      <c r="E119" s="4">
        <v>2949</v>
      </c>
      <c r="F119" s="4" t="s">
        <v>55</v>
      </c>
      <c r="G119" s="4" t="s">
        <v>78</v>
      </c>
      <c r="H119" s="4" t="s">
        <v>15</v>
      </c>
      <c r="I119" s="2">
        <v>8</v>
      </c>
      <c r="J119" s="2">
        <v>0</v>
      </c>
      <c r="K119" t="s">
        <v>507</v>
      </c>
      <c r="L119" s="2" t="s">
        <v>156</v>
      </c>
      <c r="M119" s="2" t="s">
        <v>158</v>
      </c>
      <c r="N119" s="2" t="s">
        <v>12</v>
      </c>
      <c r="O119" s="2" t="s">
        <v>355</v>
      </c>
      <c r="P119" s="2" t="s">
        <v>198</v>
      </c>
      <c r="Q119" s="2" t="s">
        <v>184</v>
      </c>
      <c r="R119" s="2" t="s">
        <v>12</v>
      </c>
      <c r="S119" s="2" t="s">
        <v>38</v>
      </c>
      <c r="T119" s="2">
        <v>0</v>
      </c>
      <c r="U119" s="2">
        <v>2</v>
      </c>
      <c r="V119" s="2">
        <v>0</v>
      </c>
      <c r="W119" s="4">
        <v>109</v>
      </c>
      <c r="X119" s="4"/>
      <c r="Y119" s="2" t="s">
        <v>30</v>
      </c>
      <c r="Z119" s="2">
        <v>2</v>
      </c>
      <c r="AA119" s="2" t="s">
        <v>12</v>
      </c>
      <c r="AB119" s="6">
        <f t="shared" si="45"/>
        <v>5829</v>
      </c>
      <c r="AC119" s="8">
        <f t="shared" si="40"/>
        <v>84</v>
      </c>
      <c r="AD119" s="10">
        <f t="shared" si="46"/>
        <v>69.392857142857139</v>
      </c>
      <c r="AE119" s="8">
        <f t="shared" si="41"/>
        <v>72</v>
      </c>
      <c r="AF119" s="10">
        <f t="shared" si="47"/>
        <v>80.958333333333329</v>
      </c>
    </row>
    <row r="120" spans="2:32" x14ac:dyDescent="0.4">
      <c r="B120" t="s">
        <v>31</v>
      </c>
      <c r="C120" t="s">
        <v>331</v>
      </c>
      <c r="D120" t="s">
        <v>450</v>
      </c>
      <c r="E120" s="4">
        <v>4449</v>
      </c>
      <c r="F120" s="4" t="s">
        <v>55</v>
      </c>
      <c r="G120" s="4" t="s">
        <v>78</v>
      </c>
      <c r="H120" s="4" t="s">
        <v>15</v>
      </c>
      <c r="I120" s="2">
        <v>8</v>
      </c>
      <c r="J120" s="2">
        <v>0</v>
      </c>
      <c r="K120" t="s">
        <v>507</v>
      </c>
      <c r="L120" s="2" t="s">
        <v>158</v>
      </c>
      <c r="M120" s="2" t="s">
        <v>158</v>
      </c>
      <c r="N120" s="2" t="s">
        <v>12</v>
      </c>
      <c r="O120" s="2" t="s">
        <v>355</v>
      </c>
      <c r="P120" s="2" t="s">
        <v>198</v>
      </c>
      <c r="Q120" s="2" t="s">
        <v>184</v>
      </c>
      <c r="R120" s="2" t="s">
        <v>12</v>
      </c>
      <c r="S120" s="2" t="s">
        <v>38</v>
      </c>
      <c r="T120" s="2">
        <v>0</v>
      </c>
      <c r="U120" s="2">
        <v>2</v>
      </c>
      <c r="V120" s="2">
        <v>0</v>
      </c>
      <c r="W120" s="4">
        <v>109</v>
      </c>
      <c r="X120" s="4"/>
      <c r="Y120" s="2" t="s">
        <v>30</v>
      </c>
      <c r="Z120" s="2">
        <v>2</v>
      </c>
      <c r="AA120" s="2" t="s">
        <v>12</v>
      </c>
      <c r="AB120" s="6">
        <f t="shared" si="45"/>
        <v>7329</v>
      </c>
      <c r="AC120" s="8">
        <f t="shared" si="40"/>
        <v>84</v>
      </c>
      <c r="AD120" s="10">
        <f t="shared" si="46"/>
        <v>87.25</v>
      </c>
      <c r="AE120" s="8">
        <f t="shared" si="41"/>
        <v>72</v>
      </c>
      <c r="AF120" s="10">
        <f t="shared" si="47"/>
        <v>101.79166666666667</v>
      </c>
    </row>
    <row r="121" spans="2:32" x14ac:dyDescent="0.4">
      <c r="B121" t="s">
        <v>31</v>
      </c>
      <c r="C121" t="s">
        <v>334</v>
      </c>
      <c r="D121" t="s">
        <v>450</v>
      </c>
      <c r="E121" s="4">
        <v>2349</v>
      </c>
      <c r="F121" s="4" t="s">
        <v>55</v>
      </c>
      <c r="G121" s="4" t="s">
        <v>78</v>
      </c>
      <c r="H121" s="4" t="s">
        <v>15</v>
      </c>
      <c r="I121" s="2">
        <v>8</v>
      </c>
      <c r="J121" s="2">
        <v>0</v>
      </c>
      <c r="K121" t="s">
        <v>506</v>
      </c>
      <c r="L121" s="2" t="s">
        <v>156</v>
      </c>
      <c r="M121" s="2" t="s">
        <v>158</v>
      </c>
      <c r="N121" s="2" t="s">
        <v>12</v>
      </c>
      <c r="O121" s="2" t="s">
        <v>355</v>
      </c>
      <c r="P121" s="2" t="s">
        <v>199</v>
      </c>
      <c r="Q121" s="2" t="s">
        <v>184</v>
      </c>
      <c r="R121" s="2" t="s">
        <v>15</v>
      </c>
      <c r="S121" s="2" t="s">
        <v>38</v>
      </c>
      <c r="T121" s="2">
        <v>0</v>
      </c>
      <c r="U121" s="2">
        <v>2</v>
      </c>
      <c r="V121" s="2">
        <v>0</v>
      </c>
      <c r="W121" s="4">
        <v>109</v>
      </c>
      <c r="X121" s="4"/>
      <c r="Y121" s="2" t="s">
        <v>30</v>
      </c>
      <c r="Z121" s="2">
        <v>2</v>
      </c>
      <c r="AA121" s="2" t="s">
        <v>12</v>
      </c>
      <c r="AB121" s="6">
        <f t="shared" si="45"/>
        <v>5229</v>
      </c>
      <c r="AC121" s="8">
        <f t="shared" si="40"/>
        <v>84</v>
      </c>
      <c r="AD121" s="10">
        <f t="shared" si="46"/>
        <v>62.25</v>
      </c>
      <c r="AE121" s="8">
        <f t="shared" si="41"/>
        <v>72</v>
      </c>
      <c r="AF121" s="10">
        <f t="shared" si="47"/>
        <v>72.625</v>
      </c>
    </row>
    <row r="122" spans="2:32" x14ac:dyDescent="0.4">
      <c r="B122" t="s">
        <v>31</v>
      </c>
      <c r="C122" t="s">
        <v>332</v>
      </c>
      <c r="D122" t="s">
        <v>450</v>
      </c>
      <c r="E122" s="4">
        <v>3089</v>
      </c>
      <c r="F122" s="4" t="s">
        <v>55</v>
      </c>
      <c r="G122" s="4" t="s">
        <v>78</v>
      </c>
      <c r="H122" s="4" t="s">
        <v>15</v>
      </c>
      <c r="I122" s="2">
        <v>8</v>
      </c>
      <c r="J122" s="2">
        <v>0</v>
      </c>
      <c r="K122" t="s">
        <v>507</v>
      </c>
      <c r="L122" s="2" t="s">
        <v>156</v>
      </c>
      <c r="M122" s="2" t="s">
        <v>158</v>
      </c>
      <c r="N122" s="2" t="s">
        <v>12</v>
      </c>
      <c r="O122" s="2" t="s">
        <v>355</v>
      </c>
      <c r="P122" s="2" t="s">
        <v>199</v>
      </c>
      <c r="Q122" s="2" t="s">
        <v>184</v>
      </c>
      <c r="R122" s="2" t="s">
        <v>15</v>
      </c>
      <c r="S122" s="2" t="s">
        <v>38</v>
      </c>
      <c r="T122" s="2">
        <v>0</v>
      </c>
      <c r="U122" s="2">
        <v>2</v>
      </c>
      <c r="V122" s="2">
        <v>0</v>
      </c>
      <c r="W122" s="4">
        <v>109</v>
      </c>
      <c r="X122" s="4"/>
      <c r="Y122" s="2" t="s">
        <v>30</v>
      </c>
      <c r="Z122" s="2">
        <v>2</v>
      </c>
      <c r="AA122" s="2" t="s">
        <v>12</v>
      </c>
      <c r="AB122" s="6">
        <f t="shared" si="45"/>
        <v>5969</v>
      </c>
      <c r="AC122" s="8">
        <f t="shared" si="40"/>
        <v>84</v>
      </c>
      <c r="AD122" s="10">
        <f t="shared" si="46"/>
        <v>71.05952380952381</v>
      </c>
      <c r="AE122" s="8">
        <f t="shared" si="41"/>
        <v>72</v>
      </c>
      <c r="AF122" s="10">
        <f t="shared" si="47"/>
        <v>82.902777777777771</v>
      </c>
    </row>
    <row r="123" spans="2:32" x14ac:dyDescent="0.4">
      <c r="B123" t="s">
        <v>31</v>
      </c>
      <c r="C123" t="s">
        <v>333</v>
      </c>
      <c r="D123" t="s">
        <v>450</v>
      </c>
      <c r="E123" s="4">
        <v>4299</v>
      </c>
      <c r="F123" s="4" t="s">
        <v>55</v>
      </c>
      <c r="G123" s="4" t="s">
        <v>78</v>
      </c>
      <c r="H123" s="4" t="s">
        <v>15</v>
      </c>
      <c r="I123" s="2">
        <v>8</v>
      </c>
      <c r="J123" s="2">
        <v>0</v>
      </c>
      <c r="K123" t="s">
        <v>508</v>
      </c>
      <c r="L123" s="2" t="s">
        <v>158</v>
      </c>
      <c r="M123" s="2" t="s">
        <v>158</v>
      </c>
      <c r="N123" s="2" t="s">
        <v>12</v>
      </c>
      <c r="O123" s="2" t="s">
        <v>355</v>
      </c>
      <c r="P123" s="2" t="s">
        <v>199</v>
      </c>
      <c r="Q123" s="2" t="s">
        <v>184</v>
      </c>
      <c r="R123" s="2" t="s">
        <v>15</v>
      </c>
      <c r="S123" s="2" t="s">
        <v>38</v>
      </c>
      <c r="T123" s="2">
        <v>0</v>
      </c>
      <c r="U123" s="2">
        <v>2</v>
      </c>
      <c r="V123" s="2">
        <v>0</v>
      </c>
      <c r="W123" s="2">
        <v>2</v>
      </c>
      <c r="Y123" s="2" t="s">
        <v>30</v>
      </c>
      <c r="Z123" s="2">
        <v>2</v>
      </c>
      <c r="AA123" s="2" t="s">
        <v>12</v>
      </c>
      <c r="AB123" s="6">
        <f t="shared" si="45"/>
        <v>7179</v>
      </c>
      <c r="AC123" s="8">
        <f t="shared" si="40"/>
        <v>84</v>
      </c>
      <c r="AD123" s="10">
        <f t="shared" si="46"/>
        <v>85.464285714285708</v>
      </c>
      <c r="AE123" s="8">
        <f t="shared" si="41"/>
        <v>72</v>
      </c>
      <c r="AF123" s="10">
        <f t="shared" si="47"/>
        <v>99.708333333333329</v>
      </c>
    </row>
    <row r="124" spans="2:32" x14ac:dyDescent="0.4">
      <c r="B124" t="s">
        <v>31</v>
      </c>
      <c r="C124" t="s">
        <v>346</v>
      </c>
      <c r="D124" t="s">
        <v>450</v>
      </c>
      <c r="E124" s="4">
        <v>4449</v>
      </c>
      <c r="F124" s="4" t="s">
        <v>55</v>
      </c>
      <c r="G124" s="4" t="s">
        <v>78</v>
      </c>
      <c r="H124" s="4" t="s">
        <v>15</v>
      </c>
      <c r="I124" s="2">
        <v>8</v>
      </c>
      <c r="J124" s="2">
        <v>0</v>
      </c>
      <c r="K124" t="s">
        <v>508</v>
      </c>
      <c r="L124" s="2" t="s">
        <v>156</v>
      </c>
      <c r="M124" s="2" t="s">
        <v>158</v>
      </c>
      <c r="N124" s="2" t="s">
        <v>12</v>
      </c>
      <c r="O124" s="2" t="s">
        <v>355</v>
      </c>
      <c r="P124" s="2" t="s">
        <v>198</v>
      </c>
      <c r="Q124" s="2" t="s">
        <v>184</v>
      </c>
      <c r="R124" s="2" t="s">
        <v>12</v>
      </c>
      <c r="S124" s="2" t="s">
        <v>38</v>
      </c>
      <c r="T124" s="2">
        <v>0</v>
      </c>
      <c r="U124" s="2">
        <v>2</v>
      </c>
      <c r="V124" s="2">
        <v>0</v>
      </c>
      <c r="W124" s="2">
        <v>2</v>
      </c>
      <c r="Y124" s="2" t="s">
        <v>30</v>
      </c>
      <c r="Z124" s="2">
        <v>2</v>
      </c>
      <c r="AA124" s="2" t="s">
        <v>12</v>
      </c>
      <c r="AB124" s="6">
        <f t="shared" si="45"/>
        <v>7329</v>
      </c>
      <c r="AC124" s="8">
        <f t="shared" si="40"/>
        <v>84</v>
      </c>
      <c r="AD124" s="10">
        <f t="shared" si="46"/>
        <v>87.25</v>
      </c>
      <c r="AE124" s="8">
        <f t="shared" si="41"/>
        <v>72</v>
      </c>
      <c r="AF124" s="10">
        <f t="shared" si="47"/>
        <v>101.79166666666667</v>
      </c>
    </row>
    <row r="125" spans="2:32" s="27" customFormat="1" x14ac:dyDescent="0.4">
      <c r="B125" t="s">
        <v>31</v>
      </c>
      <c r="C125" t="s">
        <v>347</v>
      </c>
      <c r="D125" t="s">
        <v>450</v>
      </c>
      <c r="E125" s="4">
        <v>1999</v>
      </c>
      <c r="F125" s="4" t="s">
        <v>55</v>
      </c>
      <c r="G125" s="4" t="s">
        <v>269</v>
      </c>
      <c r="H125" s="4" t="s">
        <v>12</v>
      </c>
      <c r="I125" s="2">
        <v>12</v>
      </c>
      <c r="J125" s="2">
        <v>4</v>
      </c>
      <c r="K125" t="s">
        <v>470</v>
      </c>
      <c r="L125" s="2" t="s">
        <v>152</v>
      </c>
      <c r="M125" s="2" t="s">
        <v>159</v>
      </c>
      <c r="N125" s="2" t="s">
        <v>35</v>
      </c>
      <c r="O125" s="2" t="s">
        <v>355</v>
      </c>
      <c r="P125" s="2" t="s">
        <v>191</v>
      </c>
      <c r="Q125" s="2" t="s">
        <v>192</v>
      </c>
      <c r="R125" s="2" t="s">
        <v>12</v>
      </c>
      <c r="S125" s="2" t="s">
        <v>12</v>
      </c>
      <c r="T125" s="2">
        <v>0</v>
      </c>
      <c r="U125" s="2">
        <v>2</v>
      </c>
      <c r="V125" s="2">
        <v>0</v>
      </c>
      <c r="W125" s="4">
        <v>109</v>
      </c>
      <c r="X125" s="4"/>
      <c r="Y125" s="2" t="s">
        <v>226</v>
      </c>
      <c r="Z125" s="2">
        <v>8</v>
      </c>
      <c r="AA125" s="2" t="s">
        <v>12</v>
      </c>
      <c r="AB125" s="6">
        <f t="shared" si="45"/>
        <v>6319</v>
      </c>
      <c r="AC125" s="8">
        <f t="shared" si="40"/>
        <v>132</v>
      </c>
      <c r="AD125" s="10">
        <f t="shared" si="46"/>
        <v>47.871212121212125</v>
      </c>
      <c r="AE125" s="8">
        <f t="shared" si="41"/>
        <v>120</v>
      </c>
      <c r="AF125" s="10">
        <f t="shared" si="47"/>
        <v>52.658333333333331</v>
      </c>
    </row>
    <row r="126" spans="2:32" s="27" customFormat="1" x14ac:dyDescent="0.4">
      <c r="B126" t="s">
        <v>31</v>
      </c>
      <c r="C126" t="s">
        <v>433</v>
      </c>
      <c r="D126" t="s">
        <v>450</v>
      </c>
      <c r="E126" s="4">
        <v>4599</v>
      </c>
      <c r="F126" s="4" t="s">
        <v>54</v>
      </c>
      <c r="G126" s="4" t="s">
        <v>78</v>
      </c>
      <c r="H126" s="4" t="s">
        <v>15</v>
      </c>
      <c r="I126" s="2">
        <v>12</v>
      </c>
      <c r="J126" s="2">
        <v>4</v>
      </c>
      <c r="K126" t="s">
        <v>491</v>
      </c>
      <c r="L126" s="2" t="s">
        <v>156</v>
      </c>
      <c r="M126" s="2" t="s">
        <v>203</v>
      </c>
      <c r="N126" s="2" t="s">
        <v>15</v>
      </c>
      <c r="O126" s="2" t="s">
        <v>368</v>
      </c>
      <c r="P126" s="2">
        <v>3</v>
      </c>
      <c r="Q126" s="2" t="s">
        <v>239</v>
      </c>
      <c r="R126" s="2" t="s">
        <v>145</v>
      </c>
      <c r="S126" s="2" t="s">
        <v>38</v>
      </c>
      <c r="T126" s="2">
        <v>2</v>
      </c>
      <c r="U126" s="2">
        <v>0</v>
      </c>
      <c r="V126" s="2">
        <v>0</v>
      </c>
      <c r="W126" s="2">
        <v>2</v>
      </c>
      <c r="X126" s="2"/>
      <c r="Y126" s="2" t="s">
        <v>30</v>
      </c>
      <c r="Z126" s="2">
        <v>8</v>
      </c>
      <c r="AA126" s="2" t="s">
        <v>12</v>
      </c>
      <c r="AB126" s="6">
        <f t="shared" si="45"/>
        <v>8919</v>
      </c>
      <c r="AC126" s="8">
        <f t="shared" si="40"/>
        <v>132</v>
      </c>
      <c r="AD126" s="10">
        <f t="shared" si="46"/>
        <v>67.568181818181813</v>
      </c>
      <c r="AE126" s="8">
        <f t="shared" si="41"/>
        <v>120</v>
      </c>
      <c r="AF126" s="10">
        <f t="shared" si="47"/>
        <v>74.325000000000003</v>
      </c>
    </row>
    <row r="127" spans="2:32" s="27" customFormat="1" x14ac:dyDescent="0.4">
      <c r="B127" t="s">
        <v>31</v>
      </c>
      <c r="C127" t="s">
        <v>432</v>
      </c>
      <c r="D127" t="s">
        <v>450</v>
      </c>
      <c r="E127" s="4">
        <v>5199</v>
      </c>
      <c r="F127" s="4" t="s">
        <v>54</v>
      </c>
      <c r="G127" s="4" t="s">
        <v>78</v>
      </c>
      <c r="H127" s="4" t="s">
        <v>15</v>
      </c>
      <c r="I127" s="2">
        <v>12</v>
      </c>
      <c r="J127" s="2">
        <v>4</v>
      </c>
      <c r="K127" t="s">
        <v>492</v>
      </c>
      <c r="L127" s="2" t="s">
        <v>156</v>
      </c>
      <c r="M127" s="2" t="s">
        <v>203</v>
      </c>
      <c r="N127" s="2" t="s">
        <v>15</v>
      </c>
      <c r="O127" s="2" t="s">
        <v>368</v>
      </c>
      <c r="P127" s="2">
        <v>3</v>
      </c>
      <c r="Q127" s="2" t="s">
        <v>239</v>
      </c>
      <c r="R127" s="2" t="s">
        <v>145</v>
      </c>
      <c r="S127" s="2" t="s">
        <v>38</v>
      </c>
      <c r="T127" s="2">
        <v>2</v>
      </c>
      <c r="U127" s="2">
        <v>0</v>
      </c>
      <c r="V127" s="2">
        <v>0</v>
      </c>
      <c r="W127" s="2">
        <v>2</v>
      </c>
      <c r="X127" s="2"/>
      <c r="Y127" s="2" t="s">
        <v>30</v>
      </c>
      <c r="Z127" s="2">
        <v>8</v>
      </c>
      <c r="AA127" s="2" t="s">
        <v>12</v>
      </c>
      <c r="AB127" s="6">
        <f t="shared" si="45"/>
        <v>9519</v>
      </c>
      <c r="AC127" s="8">
        <f t="shared" si="40"/>
        <v>132</v>
      </c>
      <c r="AD127" s="10">
        <f t="shared" si="46"/>
        <v>72.11363636363636</v>
      </c>
      <c r="AE127" s="8">
        <f t="shared" si="41"/>
        <v>120</v>
      </c>
      <c r="AF127" s="10">
        <f t="shared" si="47"/>
        <v>79.325000000000003</v>
      </c>
    </row>
    <row r="128" spans="2:32" s="27" customFormat="1" x14ac:dyDescent="0.4">
      <c r="B128" t="s">
        <v>31</v>
      </c>
      <c r="C128" t="s">
        <v>429</v>
      </c>
      <c r="D128" t="s">
        <v>450</v>
      </c>
      <c r="E128" s="4">
        <v>3049</v>
      </c>
      <c r="F128" s="4" t="s">
        <v>56</v>
      </c>
      <c r="G128" s="4" t="s">
        <v>380</v>
      </c>
      <c r="H128" s="4" t="s">
        <v>15</v>
      </c>
      <c r="I128" s="2">
        <v>6</v>
      </c>
      <c r="J128" s="2">
        <v>2</v>
      </c>
      <c r="K128" s="32" t="s">
        <v>489</v>
      </c>
      <c r="L128" s="2" t="s">
        <v>164</v>
      </c>
      <c r="M128" s="2" t="s">
        <v>203</v>
      </c>
      <c r="N128" s="2" t="s">
        <v>35</v>
      </c>
      <c r="O128" s="2" t="s">
        <v>368</v>
      </c>
      <c r="P128" s="2" t="s">
        <v>386</v>
      </c>
      <c r="Q128" s="2" t="s">
        <v>239</v>
      </c>
      <c r="R128" s="2" t="s">
        <v>26</v>
      </c>
      <c r="S128" s="2" t="s">
        <v>38</v>
      </c>
      <c r="T128" s="2">
        <v>2</v>
      </c>
      <c r="U128" s="2">
        <v>0</v>
      </c>
      <c r="V128" s="2">
        <v>0</v>
      </c>
      <c r="W128" s="2">
        <v>2</v>
      </c>
      <c r="X128" s="2"/>
      <c r="Y128" s="2" t="s">
        <v>30</v>
      </c>
      <c r="Z128" s="2">
        <v>8</v>
      </c>
      <c r="AA128" s="2" t="s">
        <v>12</v>
      </c>
      <c r="AB128" s="6">
        <f t="shared" si="45"/>
        <v>5209</v>
      </c>
      <c r="AC128" s="8">
        <f t="shared" si="40"/>
        <v>60</v>
      </c>
      <c r="AD128" s="10">
        <f t="shared" si="46"/>
        <v>86.816666666666663</v>
      </c>
      <c r="AE128" s="8">
        <f t="shared" si="41"/>
        <v>48</v>
      </c>
      <c r="AF128" s="10">
        <f t="shared" si="47"/>
        <v>108.52083333333333</v>
      </c>
    </row>
    <row r="129" spans="2:32" s="27" customFormat="1" x14ac:dyDescent="0.4">
      <c r="B129" t="s">
        <v>31</v>
      </c>
      <c r="C129" t="s">
        <v>428</v>
      </c>
      <c r="D129" t="s">
        <v>450</v>
      </c>
      <c r="E129" s="4">
        <v>3499</v>
      </c>
      <c r="F129" s="4" t="s">
        <v>56</v>
      </c>
      <c r="G129" s="4" t="s">
        <v>380</v>
      </c>
      <c r="H129" s="4" t="s">
        <v>15</v>
      </c>
      <c r="I129" s="2">
        <v>8</v>
      </c>
      <c r="J129" s="2">
        <v>4</v>
      </c>
      <c r="K129" s="32" t="s">
        <v>489</v>
      </c>
      <c r="L129" s="2" t="s">
        <v>164</v>
      </c>
      <c r="M129" s="2" t="s">
        <v>203</v>
      </c>
      <c r="N129" s="2" t="s">
        <v>35</v>
      </c>
      <c r="O129" s="2" t="s">
        <v>368</v>
      </c>
      <c r="P129" s="2" t="s">
        <v>386</v>
      </c>
      <c r="Q129" s="2" t="s">
        <v>239</v>
      </c>
      <c r="R129" s="2" t="s">
        <v>26</v>
      </c>
      <c r="S129" s="2" t="s">
        <v>38</v>
      </c>
      <c r="T129" s="2">
        <v>2</v>
      </c>
      <c r="U129" s="2">
        <v>0</v>
      </c>
      <c r="V129" s="2">
        <v>0</v>
      </c>
      <c r="W129" s="2">
        <v>2</v>
      </c>
      <c r="X129" s="2"/>
      <c r="Y129" s="2" t="s">
        <v>30</v>
      </c>
      <c r="Z129" s="2">
        <v>8</v>
      </c>
      <c r="AA129" s="2" t="s">
        <v>12</v>
      </c>
      <c r="AB129" s="6">
        <f t="shared" si="45"/>
        <v>6379</v>
      </c>
      <c r="AC129" s="8">
        <f t="shared" si="40"/>
        <v>84</v>
      </c>
      <c r="AD129" s="10">
        <f t="shared" si="46"/>
        <v>75.94047619047619</v>
      </c>
      <c r="AE129" s="8">
        <f t="shared" si="41"/>
        <v>72</v>
      </c>
      <c r="AF129" s="10">
        <f t="shared" si="47"/>
        <v>88.597222222222229</v>
      </c>
    </row>
    <row r="130" spans="2:32" s="27" customFormat="1" x14ac:dyDescent="0.4">
      <c r="B130" t="s">
        <v>31</v>
      </c>
      <c r="C130" t="s">
        <v>427</v>
      </c>
      <c r="D130" t="s">
        <v>450</v>
      </c>
      <c r="E130" s="4">
        <v>3999</v>
      </c>
      <c r="F130" s="4" t="s">
        <v>56</v>
      </c>
      <c r="G130" s="4" t="s">
        <v>380</v>
      </c>
      <c r="H130" s="4" t="s">
        <v>15</v>
      </c>
      <c r="I130" s="2">
        <v>12</v>
      </c>
      <c r="J130" s="2">
        <v>4</v>
      </c>
      <c r="K130" s="32" t="s">
        <v>489</v>
      </c>
      <c r="L130" s="2" t="s">
        <v>164</v>
      </c>
      <c r="M130" s="2" t="s">
        <v>203</v>
      </c>
      <c r="N130" s="2" t="s">
        <v>35</v>
      </c>
      <c r="O130" s="2" t="s">
        <v>368</v>
      </c>
      <c r="P130" s="2" t="s">
        <v>386</v>
      </c>
      <c r="Q130" s="2" t="s">
        <v>239</v>
      </c>
      <c r="R130" s="2" t="s">
        <v>26</v>
      </c>
      <c r="S130" s="2" t="s">
        <v>38</v>
      </c>
      <c r="T130" s="2">
        <v>0</v>
      </c>
      <c r="U130" s="2">
        <v>2</v>
      </c>
      <c r="V130" s="2">
        <v>0</v>
      </c>
      <c r="W130" s="2">
        <v>2</v>
      </c>
      <c r="X130" s="2">
        <v>0</v>
      </c>
      <c r="Y130" s="2" t="s">
        <v>215</v>
      </c>
      <c r="Z130" s="2">
        <v>8</v>
      </c>
      <c r="AA130" s="2" t="s">
        <v>12</v>
      </c>
      <c r="AB130" s="6">
        <f t="shared" si="45"/>
        <v>8319</v>
      </c>
      <c r="AC130" s="8">
        <f t="shared" si="40"/>
        <v>132</v>
      </c>
      <c r="AD130" s="10">
        <f t="shared" si="46"/>
        <v>63.022727272727273</v>
      </c>
      <c r="AE130" s="8">
        <f t="shared" si="41"/>
        <v>120</v>
      </c>
      <c r="AF130" s="10">
        <f t="shared" si="47"/>
        <v>69.325000000000003</v>
      </c>
    </row>
    <row r="131" spans="2:32" s="27" customFormat="1" x14ac:dyDescent="0.4">
      <c r="B131" t="s">
        <v>31</v>
      </c>
      <c r="C131" t="s">
        <v>351</v>
      </c>
      <c r="D131" t="s">
        <v>450</v>
      </c>
      <c r="E131" s="4">
        <v>5099</v>
      </c>
      <c r="F131" s="4" t="s">
        <v>54</v>
      </c>
      <c r="G131" s="4" t="s">
        <v>78</v>
      </c>
      <c r="H131" s="4" t="s">
        <v>15</v>
      </c>
      <c r="I131" s="2">
        <v>12</v>
      </c>
      <c r="J131" s="2">
        <v>4</v>
      </c>
      <c r="K131" t="s">
        <v>504</v>
      </c>
      <c r="L131" s="2" t="s">
        <v>156</v>
      </c>
      <c r="M131" s="2" t="s">
        <v>159</v>
      </c>
      <c r="N131" s="2" t="s">
        <v>15</v>
      </c>
      <c r="O131" s="2" t="s">
        <v>367</v>
      </c>
      <c r="P131" s="2" t="s">
        <v>194</v>
      </c>
      <c r="Q131" s="2" t="s">
        <v>60</v>
      </c>
      <c r="R131" s="2" t="s">
        <v>26</v>
      </c>
      <c r="S131" s="2" t="s">
        <v>38</v>
      </c>
      <c r="T131" s="2">
        <v>4</v>
      </c>
      <c r="U131" s="2">
        <v>0</v>
      </c>
      <c r="V131" s="2">
        <v>0</v>
      </c>
      <c r="W131" s="2">
        <v>2</v>
      </c>
      <c r="X131" s="2"/>
      <c r="Y131" s="2" t="s">
        <v>30</v>
      </c>
      <c r="Z131" s="2">
        <v>8</v>
      </c>
      <c r="AA131" s="2" t="s">
        <v>12</v>
      </c>
      <c r="AB131" s="6">
        <f t="shared" si="45"/>
        <v>9419</v>
      </c>
      <c r="AC131" s="8">
        <f t="shared" si="40"/>
        <v>132</v>
      </c>
      <c r="AD131" s="10">
        <f t="shared" si="46"/>
        <v>71.356060606060609</v>
      </c>
      <c r="AE131" s="8">
        <f t="shared" si="41"/>
        <v>120</v>
      </c>
      <c r="AF131" s="10">
        <f t="shared" si="47"/>
        <v>78.49166666666666</v>
      </c>
    </row>
    <row r="132" spans="2:32" s="27" customFormat="1" x14ac:dyDescent="0.4">
      <c r="B132" t="s">
        <v>31</v>
      </c>
      <c r="C132" t="s">
        <v>374</v>
      </c>
      <c r="D132" t="s">
        <v>450</v>
      </c>
      <c r="E132" s="4">
        <v>8999</v>
      </c>
      <c r="F132" s="4" t="s">
        <v>56</v>
      </c>
      <c r="G132" s="4" t="s">
        <v>380</v>
      </c>
      <c r="H132" s="4" t="s">
        <v>12</v>
      </c>
      <c r="I132" s="2">
        <v>0</v>
      </c>
      <c r="J132" s="2">
        <v>12</v>
      </c>
      <c r="K132" t="s">
        <v>377</v>
      </c>
      <c r="L132" s="2" t="s">
        <v>158</v>
      </c>
      <c r="M132" s="2" t="s">
        <v>378</v>
      </c>
      <c r="N132" s="2" t="s">
        <v>15</v>
      </c>
      <c r="O132" s="2" t="s">
        <v>356</v>
      </c>
      <c r="P132" s="2" t="s">
        <v>382</v>
      </c>
      <c r="Q132" s="2" t="s">
        <v>381</v>
      </c>
      <c r="R132" s="2" t="s">
        <v>12</v>
      </c>
      <c r="S132" s="2" t="s">
        <v>12</v>
      </c>
      <c r="T132" s="2">
        <v>0</v>
      </c>
      <c r="U132" s="2">
        <v>2</v>
      </c>
      <c r="V132" s="2">
        <v>0</v>
      </c>
      <c r="W132" s="2">
        <v>0</v>
      </c>
      <c r="X132" s="2">
        <v>2</v>
      </c>
      <c r="Y132" s="2" t="s">
        <v>226</v>
      </c>
      <c r="Z132" s="2">
        <v>8</v>
      </c>
      <c r="AA132" s="2" t="s">
        <v>12</v>
      </c>
      <c r="AB132" s="6" t="str">
        <f t="shared" si="45"/>
        <v/>
      </c>
      <c r="AC132" s="8" t="str">
        <f t="shared" si="40"/>
        <v/>
      </c>
      <c r="AD132" s="10" t="str">
        <f t="shared" si="46"/>
        <v/>
      </c>
      <c r="AE132" s="8" t="str">
        <f t="shared" si="41"/>
        <v/>
      </c>
      <c r="AF132" s="10" t="str">
        <f t="shared" si="47"/>
        <v/>
      </c>
    </row>
    <row r="133" spans="2:32" s="27" customFormat="1" x14ac:dyDescent="0.4">
      <c r="B133" t="s">
        <v>31</v>
      </c>
      <c r="C133" t="s">
        <v>375</v>
      </c>
      <c r="D133" t="s">
        <v>450</v>
      </c>
      <c r="E133" s="4">
        <v>13499</v>
      </c>
      <c r="F133" s="4" t="s">
        <v>56</v>
      </c>
      <c r="G133" s="4" t="s">
        <v>380</v>
      </c>
      <c r="H133" s="4" t="s">
        <v>12</v>
      </c>
      <c r="I133" s="2">
        <v>0</v>
      </c>
      <c r="J133" s="2">
        <v>12</v>
      </c>
      <c r="K133" s="32" t="s">
        <v>384</v>
      </c>
      <c r="L133" s="2" t="s">
        <v>379</v>
      </c>
      <c r="M133" s="2" t="s">
        <v>378</v>
      </c>
      <c r="N133" s="2" t="s">
        <v>15</v>
      </c>
      <c r="O133" s="2" t="s">
        <v>356</v>
      </c>
      <c r="P133" s="2" t="s">
        <v>382</v>
      </c>
      <c r="Q133" s="2" t="s">
        <v>381</v>
      </c>
      <c r="R133" s="2" t="s">
        <v>12</v>
      </c>
      <c r="S133" s="2" t="s">
        <v>12</v>
      </c>
      <c r="T133" s="2">
        <v>0</v>
      </c>
      <c r="U133" s="2">
        <v>2</v>
      </c>
      <c r="V133" s="2">
        <v>0</v>
      </c>
      <c r="W133" s="2">
        <v>0</v>
      </c>
      <c r="X133" s="2">
        <v>2</v>
      </c>
      <c r="Y133" s="2" t="s">
        <v>226</v>
      </c>
      <c r="Z133" s="2">
        <v>8</v>
      </c>
      <c r="AA133" s="2" t="s">
        <v>12</v>
      </c>
      <c r="AB133" s="6" t="str">
        <f t="shared" si="45"/>
        <v/>
      </c>
      <c r="AC133" s="8" t="str">
        <f t="shared" si="40"/>
        <v/>
      </c>
      <c r="AD133" s="10" t="str">
        <f t="shared" si="46"/>
        <v/>
      </c>
      <c r="AE133" s="8" t="str">
        <f t="shared" si="41"/>
        <v/>
      </c>
      <c r="AF133" s="10" t="str">
        <f t="shared" si="47"/>
        <v/>
      </c>
    </row>
    <row r="134" spans="2:32" s="27" customFormat="1" x14ac:dyDescent="0.4">
      <c r="B134" t="s">
        <v>31</v>
      </c>
      <c r="C134" t="s">
        <v>376</v>
      </c>
      <c r="D134" t="s">
        <v>450</v>
      </c>
      <c r="E134" s="4">
        <v>15999</v>
      </c>
      <c r="F134" s="4" t="s">
        <v>56</v>
      </c>
      <c r="G134" s="4" t="s">
        <v>380</v>
      </c>
      <c r="H134" s="4" t="s">
        <v>12</v>
      </c>
      <c r="I134" s="2">
        <v>0</v>
      </c>
      <c r="J134" s="2">
        <v>12</v>
      </c>
      <c r="K134" s="32" t="s">
        <v>384</v>
      </c>
      <c r="L134" s="2" t="s">
        <v>378</v>
      </c>
      <c r="M134" s="2" t="s">
        <v>378</v>
      </c>
      <c r="N134" s="2" t="s">
        <v>15</v>
      </c>
      <c r="O134" s="2" t="s">
        <v>356</v>
      </c>
      <c r="P134" s="2" t="s">
        <v>382</v>
      </c>
      <c r="Q134" s="2" t="s">
        <v>381</v>
      </c>
      <c r="R134" s="2" t="s">
        <v>12</v>
      </c>
      <c r="S134" s="2" t="s">
        <v>12</v>
      </c>
      <c r="T134" s="2">
        <v>0</v>
      </c>
      <c r="U134" s="2">
        <v>2</v>
      </c>
      <c r="V134" s="2">
        <v>0</v>
      </c>
      <c r="W134" s="2">
        <v>0</v>
      </c>
      <c r="X134" s="2">
        <v>2</v>
      </c>
      <c r="Y134" s="2" t="s">
        <v>226</v>
      </c>
      <c r="Z134" s="2">
        <v>8</v>
      </c>
      <c r="AA134" s="2" t="s">
        <v>12</v>
      </c>
      <c r="AB134" s="6" t="str">
        <f t="shared" si="45"/>
        <v/>
      </c>
      <c r="AC134" s="8" t="str">
        <f t="shared" si="40"/>
        <v/>
      </c>
      <c r="AD134" s="10" t="str">
        <f t="shared" si="46"/>
        <v/>
      </c>
      <c r="AE134" s="8" t="str">
        <f t="shared" si="41"/>
        <v/>
      </c>
      <c r="AF134" s="10" t="str">
        <f t="shared" si="47"/>
        <v/>
      </c>
    </row>
    <row r="135" spans="2:32" s="27" customFormat="1" x14ac:dyDescent="0.4">
      <c r="B135" t="s">
        <v>31</v>
      </c>
      <c r="C135" t="s">
        <v>385</v>
      </c>
      <c r="D135" t="s">
        <v>450</v>
      </c>
      <c r="E135" s="4">
        <v>4499</v>
      </c>
      <c r="F135" s="4" t="s">
        <v>56</v>
      </c>
      <c r="G135" s="4" t="s">
        <v>380</v>
      </c>
      <c r="H135" s="4" t="s">
        <v>12</v>
      </c>
      <c r="I135" s="2">
        <v>0</v>
      </c>
      <c r="J135" s="2">
        <v>12</v>
      </c>
      <c r="K135" s="32" t="s">
        <v>490</v>
      </c>
      <c r="L135" s="2" t="s">
        <v>156</v>
      </c>
      <c r="M135" s="2" t="s">
        <v>251</v>
      </c>
      <c r="N135" s="2" t="s">
        <v>12</v>
      </c>
      <c r="O135" s="2" t="s">
        <v>368</v>
      </c>
      <c r="P135" s="2" t="s">
        <v>386</v>
      </c>
      <c r="Q135" s="2" t="s">
        <v>26</v>
      </c>
      <c r="R135" s="2" t="s">
        <v>12</v>
      </c>
      <c r="S135" s="2" t="s">
        <v>12</v>
      </c>
      <c r="T135" s="2">
        <v>0</v>
      </c>
      <c r="U135" s="2">
        <v>2</v>
      </c>
      <c r="V135" s="2">
        <v>0</v>
      </c>
      <c r="W135" s="2">
        <v>2</v>
      </c>
      <c r="X135" s="4">
        <v>449</v>
      </c>
      <c r="Y135" s="2" t="s">
        <v>226</v>
      </c>
      <c r="Z135" s="2">
        <v>8</v>
      </c>
      <c r="AA135" s="2" t="s">
        <v>12</v>
      </c>
      <c r="AB135" s="6"/>
      <c r="AC135" s="8"/>
      <c r="AD135" s="10"/>
      <c r="AE135" s="8"/>
      <c r="AF135" s="10"/>
    </row>
    <row r="136" spans="2:32" x14ac:dyDescent="0.4">
      <c r="B136" s="29" t="s">
        <v>7</v>
      </c>
      <c r="C136" s="29" t="s">
        <v>189</v>
      </c>
      <c r="D136" t="s">
        <v>450</v>
      </c>
      <c r="E136" s="16">
        <v>365</v>
      </c>
      <c r="F136" s="16" t="s">
        <v>54</v>
      </c>
      <c r="G136" s="16" t="s">
        <v>75</v>
      </c>
      <c r="H136" s="16" t="s">
        <v>12</v>
      </c>
      <c r="I136" s="30">
        <v>2</v>
      </c>
      <c r="J136" s="30">
        <v>0</v>
      </c>
      <c r="K136" s="29" t="s">
        <v>474</v>
      </c>
      <c r="L136" s="30" t="s">
        <v>17</v>
      </c>
      <c r="M136" s="30" t="s">
        <v>155</v>
      </c>
      <c r="N136" s="30" t="s">
        <v>12</v>
      </c>
      <c r="O136" s="30" t="s">
        <v>354</v>
      </c>
      <c r="P136" s="30" t="s">
        <v>12</v>
      </c>
      <c r="Q136" s="30" t="s">
        <v>12</v>
      </c>
      <c r="R136" s="30" t="s">
        <v>12</v>
      </c>
      <c r="S136" s="30" t="s">
        <v>12</v>
      </c>
      <c r="T136" s="30">
        <v>0</v>
      </c>
      <c r="U136" s="30">
        <v>1</v>
      </c>
      <c r="V136" s="2">
        <v>0</v>
      </c>
      <c r="W136" s="30">
        <v>0</v>
      </c>
      <c r="X136" s="30"/>
      <c r="Y136" s="30" t="s">
        <v>30</v>
      </c>
      <c r="Z136" s="30">
        <v>2</v>
      </c>
      <c r="AA136" s="30" t="s">
        <v>12</v>
      </c>
      <c r="AB136" s="6">
        <f t="shared" ref="AB136:AB167" si="48">IF(ISNUMBER(E136),IF(I136&gt;0,IF(AA136="No",E136+(I136*$B$3),E136+(I136*$B$4)),""),"")</f>
        <v>1085</v>
      </c>
      <c r="AC136" s="31">
        <f t="shared" ref="AC136:AC167" si="49">IF(I136&gt;0,(I136-1)*$B$2,"")</f>
        <v>12</v>
      </c>
      <c r="AD136" s="10">
        <f t="shared" ref="AD136:AD167" si="50">IF(ISNUMBER(E136),IF(I136&gt;0,AB136/AC136,""),"")</f>
        <v>90.416666666666671</v>
      </c>
      <c r="AE136" s="31" t="str">
        <f t="shared" ref="AE136:AE167" si="51">IF(I136&gt;2,(I136-2)*$B$2,"")</f>
        <v/>
      </c>
      <c r="AF136" s="10" t="str">
        <f t="shared" ref="AF136:AF167" si="52">IF(AND(ISNUMBER(E136),I136&gt;2),AB136/AE136,"")</f>
        <v/>
      </c>
    </row>
    <row r="137" spans="2:32" s="27" customFormat="1" x14ac:dyDescent="0.4">
      <c r="B137" s="29" t="s">
        <v>7</v>
      </c>
      <c r="C137" s="29" t="s">
        <v>190</v>
      </c>
      <c r="D137" t="s">
        <v>450</v>
      </c>
      <c r="E137" s="16">
        <v>600</v>
      </c>
      <c r="F137" s="16" t="s">
        <v>54</v>
      </c>
      <c r="G137" s="16" t="s">
        <v>75</v>
      </c>
      <c r="H137" s="16" t="s">
        <v>12</v>
      </c>
      <c r="I137" s="30">
        <v>4</v>
      </c>
      <c r="J137" s="30">
        <v>0</v>
      </c>
      <c r="K137" s="29" t="s">
        <v>474</v>
      </c>
      <c r="L137" s="30" t="s">
        <v>17</v>
      </c>
      <c r="M137" s="30" t="s">
        <v>155</v>
      </c>
      <c r="N137" s="30" t="s">
        <v>12</v>
      </c>
      <c r="O137" s="30" t="s">
        <v>354</v>
      </c>
      <c r="P137" s="30" t="s">
        <v>12</v>
      </c>
      <c r="Q137" s="30" t="s">
        <v>59</v>
      </c>
      <c r="R137" s="30" t="s">
        <v>12</v>
      </c>
      <c r="S137" s="30" t="s">
        <v>12</v>
      </c>
      <c r="T137" s="30">
        <v>0</v>
      </c>
      <c r="U137" s="30">
        <v>1</v>
      </c>
      <c r="V137" s="2">
        <v>0</v>
      </c>
      <c r="W137" s="30">
        <v>0</v>
      </c>
      <c r="X137" s="30"/>
      <c r="Y137" s="30" t="s">
        <v>30</v>
      </c>
      <c r="Z137" s="30">
        <v>2</v>
      </c>
      <c r="AA137" s="30" t="s">
        <v>12</v>
      </c>
      <c r="AB137" s="6">
        <f t="shared" si="48"/>
        <v>2040</v>
      </c>
      <c r="AC137" s="31">
        <f t="shared" si="49"/>
        <v>36</v>
      </c>
      <c r="AD137" s="10">
        <f t="shared" si="50"/>
        <v>56.666666666666664</v>
      </c>
      <c r="AE137" s="31">
        <f t="shared" si="51"/>
        <v>24</v>
      </c>
      <c r="AF137" s="10">
        <f t="shared" si="52"/>
        <v>85</v>
      </c>
    </row>
    <row r="138" spans="2:32" s="29" customFormat="1" x14ac:dyDescent="0.4">
      <c r="B138" s="29" t="s">
        <v>7</v>
      </c>
      <c r="C138" s="29" t="s">
        <v>188</v>
      </c>
      <c r="D138" t="s">
        <v>450</v>
      </c>
      <c r="E138" s="16">
        <v>830</v>
      </c>
      <c r="F138" s="16" t="s">
        <v>54</v>
      </c>
      <c r="G138" s="16" t="s">
        <v>75</v>
      </c>
      <c r="H138" s="16" t="s">
        <v>12</v>
      </c>
      <c r="I138" s="30">
        <v>2</v>
      </c>
      <c r="J138" s="30">
        <v>0</v>
      </c>
      <c r="K138" s="29" t="s">
        <v>27</v>
      </c>
      <c r="L138" s="30" t="s">
        <v>165</v>
      </c>
      <c r="M138" s="30" t="s">
        <v>156</v>
      </c>
      <c r="N138" s="30" t="s">
        <v>15</v>
      </c>
      <c r="O138" s="30" t="s">
        <v>354</v>
      </c>
      <c r="P138" s="30" t="s">
        <v>12</v>
      </c>
      <c r="Q138" s="30" t="s">
        <v>161</v>
      </c>
      <c r="R138" s="30" t="s">
        <v>12</v>
      </c>
      <c r="S138" s="30" t="s">
        <v>12</v>
      </c>
      <c r="T138" s="30">
        <v>0</v>
      </c>
      <c r="U138" s="30">
        <v>1</v>
      </c>
      <c r="V138" s="2">
        <v>0</v>
      </c>
      <c r="W138" s="16">
        <v>0</v>
      </c>
      <c r="X138" s="16"/>
      <c r="Y138" s="30" t="s">
        <v>12</v>
      </c>
      <c r="Z138" s="30">
        <v>2</v>
      </c>
      <c r="AA138" s="30" t="s">
        <v>12</v>
      </c>
      <c r="AB138" s="6">
        <f t="shared" si="48"/>
        <v>1550</v>
      </c>
      <c r="AC138" s="31">
        <f t="shared" si="49"/>
        <v>12</v>
      </c>
      <c r="AD138" s="10">
        <f t="shared" si="50"/>
        <v>129.16666666666666</v>
      </c>
      <c r="AE138" s="31" t="str">
        <f t="shared" si="51"/>
        <v/>
      </c>
      <c r="AF138" s="10" t="str">
        <f t="shared" si="52"/>
        <v/>
      </c>
    </row>
    <row r="139" spans="2:32" s="29" customFormat="1" x14ac:dyDescent="0.4">
      <c r="B139" s="29" t="s">
        <v>7</v>
      </c>
      <c r="C139" s="29" t="s">
        <v>426</v>
      </c>
      <c r="D139" t="s">
        <v>451</v>
      </c>
      <c r="E139" s="16"/>
      <c r="F139" s="16" t="s">
        <v>54</v>
      </c>
      <c r="G139" s="16" t="s">
        <v>75</v>
      </c>
      <c r="H139" s="16" t="s">
        <v>12</v>
      </c>
      <c r="I139" s="30">
        <v>2</v>
      </c>
      <c r="J139" s="30">
        <v>0</v>
      </c>
      <c r="K139" s="29" t="s">
        <v>27</v>
      </c>
      <c r="L139" s="30" t="s">
        <v>165</v>
      </c>
      <c r="M139" s="30" t="s">
        <v>156</v>
      </c>
      <c r="N139" s="30" t="s">
        <v>12</v>
      </c>
      <c r="O139" s="30" t="s">
        <v>354</v>
      </c>
      <c r="P139" s="30" t="s">
        <v>12</v>
      </c>
      <c r="Q139" s="30" t="s">
        <v>161</v>
      </c>
      <c r="R139" s="30" t="s">
        <v>12</v>
      </c>
      <c r="S139" s="30" t="s">
        <v>12</v>
      </c>
      <c r="T139" s="30">
        <v>0</v>
      </c>
      <c r="U139" s="30">
        <v>1</v>
      </c>
      <c r="V139" s="2">
        <v>0</v>
      </c>
      <c r="W139" s="16">
        <v>0</v>
      </c>
      <c r="X139" s="16"/>
      <c r="Y139" s="30" t="s">
        <v>12</v>
      </c>
      <c r="Z139" s="30">
        <v>2</v>
      </c>
      <c r="AA139" s="30" t="s">
        <v>12</v>
      </c>
      <c r="AB139" s="6" t="str">
        <f t="shared" si="48"/>
        <v/>
      </c>
      <c r="AC139" s="31">
        <f t="shared" si="49"/>
        <v>12</v>
      </c>
      <c r="AD139" s="10" t="str">
        <f t="shared" si="50"/>
        <v/>
      </c>
      <c r="AE139" s="31" t="str">
        <f t="shared" si="51"/>
        <v/>
      </c>
      <c r="AF139" s="10" t="str">
        <f t="shared" si="52"/>
        <v/>
      </c>
    </row>
    <row r="140" spans="2:32" s="29" customFormat="1" x14ac:dyDescent="0.4">
      <c r="B140" s="29" t="s">
        <v>7</v>
      </c>
      <c r="C140" s="29" t="s">
        <v>186</v>
      </c>
      <c r="D140" t="s">
        <v>450</v>
      </c>
      <c r="E140" s="16">
        <v>890</v>
      </c>
      <c r="F140" s="16" t="s">
        <v>54</v>
      </c>
      <c r="G140" s="16" t="s">
        <v>75</v>
      </c>
      <c r="H140" s="4" t="s">
        <v>12</v>
      </c>
      <c r="I140" s="30">
        <v>4</v>
      </c>
      <c r="J140" s="30">
        <v>0</v>
      </c>
      <c r="K140" s="29" t="s">
        <v>28</v>
      </c>
      <c r="L140" s="30" t="s">
        <v>154</v>
      </c>
      <c r="M140" s="30" t="s">
        <v>156</v>
      </c>
      <c r="N140" s="30" t="s">
        <v>15</v>
      </c>
      <c r="O140" s="2" t="s">
        <v>361</v>
      </c>
      <c r="P140" s="30" t="s">
        <v>12</v>
      </c>
      <c r="Q140" s="30" t="s">
        <v>161</v>
      </c>
      <c r="R140" s="30" t="s">
        <v>12</v>
      </c>
      <c r="S140" s="30" t="s">
        <v>12</v>
      </c>
      <c r="T140" s="30">
        <v>0</v>
      </c>
      <c r="U140" s="30">
        <v>2</v>
      </c>
      <c r="V140" s="2">
        <v>0</v>
      </c>
      <c r="W140" s="16">
        <v>0</v>
      </c>
      <c r="X140" s="16"/>
      <c r="Y140" s="30" t="s">
        <v>12</v>
      </c>
      <c r="Z140" s="30">
        <v>2</v>
      </c>
      <c r="AA140" s="30" t="s">
        <v>12</v>
      </c>
      <c r="AB140" s="6">
        <f t="shared" si="48"/>
        <v>2330</v>
      </c>
      <c r="AC140" s="31">
        <f t="shared" si="49"/>
        <v>36</v>
      </c>
      <c r="AD140" s="10">
        <f t="shared" si="50"/>
        <v>64.722222222222229</v>
      </c>
      <c r="AE140" s="31">
        <f t="shared" si="51"/>
        <v>24</v>
      </c>
      <c r="AF140" s="10">
        <f t="shared" si="52"/>
        <v>97.083333333333329</v>
      </c>
    </row>
    <row r="141" spans="2:32" s="29" customFormat="1" x14ac:dyDescent="0.4">
      <c r="B141" s="29" t="s">
        <v>7</v>
      </c>
      <c r="C141" s="29" t="s">
        <v>425</v>
      </c>
      <c r="D141" t="s">
        <v>451</v>
      </c>
      <c r="E141" s="16"/>
      <c r="F141" s="16" t="s">
        <v>54</v>
      </c>
      <c r="G141" s="16" t="s">
        <v>75</v>
      </c>
      <c r="H141" s="4" t="s">
        <v>12</v>
      </c>
      <c r="I141" s="30">
        <v>4</v>
      </c>
      <c r="J141" s="30">
        <v>0</v>
      </c>
      <c r="K141" s="29" t="s">
        <v>28</v>
      </c>
      <c r="L141" s="30" t="s">
        <v>154</v>
      </c>
      <c r="M141" s="30" t="s">
        <v>156</v>
      </c>
      <c r="N141" s="30" t="s">
        <v>12</v>
      </c>
      <c r="O141" s="2" t="s">
        <v>361</v>
      </c>
      <c r="P141" s="30" t="s">
        <v>12</v>
      </c>
      <c r="Q141" s="30" t="s">
        <v>161</v>
      </c>
      <c r="R141" s="30" t="s">
        <v>12</v>
      </c>
      <c r="S141" s="30" t="s">
        <v>12</v>
      </c>
      <c r="T141" s="30">
        <v>0</v>
      </c>
      <c r="U141" s="30">
        <v>2</v>
      </c>
      <c r="V141" s="2">
        <v>0</v>
      </c>
      <c r="W141" s="16">
        <v>0</v>
      </c>
      <c r="X141" s="16"/>
      <c r="Y141" s="30" t="s">
        <v>12</v>
      </c>
      <c r="Z141" s="30">
        <v>2</v>
      </c>
      <c r="AA141" s="30" t="s">
        <v>12</v>
      </c>
      <c r="AB141" s="6" t="str">
        <f t="shared" si="48"/>
        <v/>
      </c>
      <c r="AC141" s="31">
        <f t="shared" si="49"/>
        <v>36</v>
      </c>
      <c r="AD141" s="10" t="str">
        <f t="shared" si="50"/>
        <v/>
      </c>
      <c r="AE141" s="31">
        <f t="shared" si="51"/>
        <v>24</v>
      </c>
      <c r="AF141" s="10" t="str">
        <f t="shared" si="52"/>
        <v/>
      </c>
    </row>
    <row r="142" spans="2:32" x14ac:dyDescent="0.4">
      <c r="B142" s="29" t="s">
        <v>7</v>
      </c>
      <c r="C142" s="29" t="s">
        <v>228</v>
      </c>
      <c r="D142" t="s">
        <v>450</v>
      </c>
      <c r="E142" s="16">
        <v>1310</v>
      </c>
      <c r="F142" s="16" t="s">
        <v>54</v>
      </c>
      <c r="G142" s="16" t="s">
        <v>75</v>
      </c>
      <c r="H142" s="16" t="s">
        <v>12</v>
      </c>
      <c r="I142" s="30">
        <v>5</v>
      </c>
      <c r="J142" s="30">
        <v>0</v>
      </c>
      <c r="K142" s="29" t="s">
        <v>28</v>
      </c>
      <c r="L142" s="2" t="s">
        <v>152</v>
      </c>
      <c r="M142" s="30" t="s">
        <v>156</v>
      </c>
      <c r="N142" s="30" t="s">
        <v>15</v>
      </c>
      <c r="O142" s="2" t="s">
        <v>361</v>
      </c>
      <c r="P142" s="30" t="s">
        <v>12</v>
      </c>
      <c r="Q142" s="30">
        <v>2</v>
      </c>
      <c r="R142" s="30" t="s">
        <v>12</v>
      </c>
      <c r="S142" s="30" t="s">
        <v>12</v>
      </c>
      <c r="T142" s="16" t="s">
        <v>174</v>
      </c>
      <c r="U142" s="16" t="s">
        <v>174</v>
      </c>
      <c r="V142" s="2">
        <v>0</v>
      </c>
      <c r="W142" s="16" t="s">
        <v>174</v>
      </c>
      <c r="X142" s="16"/>
      <c r="Y142" s="30" t="s">
        <v>12</v>
      </c>
      <c r="Z142" s="30">
        <v>2</v>
      </c>
      <c r="AA142" s="30" t="s">
        <v>12</v>
      </c>
      <c r="AB142" s="6">
        <f t="shared" si="48"/>
        <v>3110</v>
      </c>
      <c r="AC142" s="31">
        <f t="shared" si="49"/>
        <v>48</v>
      </c>
      <c r="AD142" s="10">
        <f t="shared" si="50"/>
        <v>64.791666666666671</v>
      </c>
      <c r="AE142" s="31">
        <f t="shared" si="51"/>
        <v>36</v>
      </c>
      <c r="AF142" s="10">
        <f t="shared" si="52"/>
        <v>86.388888888888886</v>
      </c>
    </row>
    <row r="143" spans="2:32" x14ac:dyDescent="0.4">
      <c r="B143" s="29" t="s">
        <v>7</v>
      </c>
      <c r="C143" s="29" t="s">
        <v>424</v>
      </c>
      <c r="D143" t="s">
        <v>451</v>
      </c>
      <c r="E143" s="16"/>
      <c r="F143" s="16" t="s">
        <v>54</v>
      </c>
      <c r="G143" s="16" t="s">
        <v>75</v>
      </c>
      <c r="H143" s="16" t="s">
        <v>12</v>
      </c>
      <c r="I143" s="30">
        <v>5</v>
      </c>
      <c r="J143" s="30">
        <v>0</v>
      </c>
      <c r="K143" s="29" t="s">
        <v>28</v>
      </c>
      <c r="L143" s="30" t="s">
        <v>154</v>
      </c>
      <c r="M143" s="30" t="s">
        <v>156</v>
      </c>
      <c r="N143" s="30" t="s">
        <v>12</v>
      </c>
      <c r="O143" s="2" t="s">
        <v>361</v>
      </c>
      <c r="P143" s="30" t="s">
        <v>12</v>
      </c>
      <c r="Q143" s="30">
        <v>2</v>
      </c>
      <c r="R143" s="30" t="s">
        <v>12</v>
      </c>
      <c r="S143" s="30" t="s">
        <v>12</v>
      </c>
      <c r="T143" s="16" t="s">
        <v>174</v>
      </c>
      <c r="U143" s="16" t="s">
        <v>174</v>
      </c>
      <c r="V143" s="2">
        <v>0</v>
      </c>
      <c r="W143" s="16" t="s">
        <v>174</v>
      </c>
      <c r="X143" s="16"/>
      <c r="Y143" s="30" t="s">
        <v>12</v>
      </c>
      <c r="Z143" s="30">
        <v>2</v>
      </c>
      <c r="AA143" s="30" t="s">
        <v>12</v>
      </c>
      <c r="AB143" s="6" t="str">
        <f t="shared" si="48"/>
        <v/>
      </c>
      <c r="AC143" s="31">
        <f t="shared" si="49"/>
        <v>48</v>
      </c>
      <c r="AD143" s="10" t="str">
        <f t="shared" si="50"/>
        <v/>
      </c>
      <c r="AE143" s="31">
        <f t="shared" si="51"/>
        <v>36</v>
      </c>
      <c r="AF143" s="10" t="str">
        <f t="shared" si="52"/>
        <v/>
      </c>
    </row>
    <row r="144" spans="2:32" x14ac:dyDescent="0.4">
      <c r="B144" t="s">
        <v>7</v>
      </c>
      <c r="C144" t="s">
        <v>47</v>
      </c>
      <c r="D144" t="s">
        <v>450</v>
      </c>
      <c r="E144" s="4">
        <v>2050</v>
      </c>
      <c r="F144" s="4" t="s">
        <v>56</v>
      </c>
      <c r="G144" s="4" t="s">
        <v>75</v>
      </c>
      <c r="H144" s="4" t="s">
        <v>12</v>
      </c>
      <c r="I144" s="2">
        <v>8</v>
      </c>
      <c r="J144" s="2">
        <v>0</v>
      </c>
      <c r="K144" t="s">
        <v>48</v>
      </c>
      <c r="L144" s="2" t="s">
        <v>152</v>
      </c>
      <c r="M144" s="2" t="s">
        <v>156</v>
      </c>
      <c r="N144" s="2" t="s">
        <v>15</v>
      </c>
      <c r="O144" s="2" t="s">
        <v>361</v>
      </c>
      <c r="P144" s="2" t="s">
        <v>195</v>
      </c>
      <c r="Q144" s="2" t="s">
        <v>161</v>
      </c>
      <c r="R144" s="2" t="s">
        <v>12</v>
      </c>
      <c r="S144" s="2" t="s">
        <v>12</v>
      </c>
      <c r="T144" s="2">
        <v>2</v>
      </c>
      <c r="U144" s="2">
        <v>0</v>
      </c>
      <c r="V144" s="2">
        <v>0</v>
      </c>
      <c r="W144" s="2">
        <v>1</v>
      </c>
      <c r="Y144" s="2" t="s">
        <v>12</v>
      </c>
      <c r="Z144" s="2">
        <v>2</v>
      </c>
      <c r="AA144" s="2" t="s">
        <v>15</v>
      </c>
      <c r="AB144" s="6">
        <f t="shared" si="48"/>
        <v>6290</v>
      </c>
      <c r="AC144" s="8">
        <f t="shared" si="49"/>
        <v>84</v>
      </c>
      <c r="AD144" s="10">
        <f t="shared" si="50"/>
        <v>74.88095238095238</v>
      </c>
      <c r="AE144" s="8">
        <f t="shared" si="51"/>
        <v>72</v>
      </c>
      <c r="AF144" s="10">
        <f t="shared" si="52"/>
        <v>87.361111111111114</v>
      </c>
    </row>
    <row r="145" spans="2:32" x14ac:dyDescent="0.4">
      <c r="B145" s="29" t="s">
        <v>7</v>
      </c>
      <c r="C145" s="29" t="s">
        <v>187</v>
      </c>
      <c r="D145" t="s">
        <v>450</v>
      </c>
      <c r="E145" s="16">
        <v>1550</v>
      </c>
      <c r="F145" s="16" t="s">
        <v>54</v>
      </c>
      <c r="G145" s="16" t="s">
        <v>75</v>
      </c>
      <c r="H145" s="16" t="s">
        <v>12</v>
      </c>
      <c r="I145" s="30">
        <v>8</v>
      </c>
      <c r="J145" s="30">
        <v>0</v>
      </c>
      <c r="K145" s="29" t="s">
        <v>28</v>
      </c>
      <c r="L145" s="2" t="s">
        <v>152</v>
      </c>
      <c r="M145" s="30" t="s">
        <v>156</v>
      </c>
      <c r="N145" s="30" t="s">
        <v>15</v>
      </c>
      <c r="O145" s="2" t="s">
        <v>361</v>
      </c>
      <c r="P145" s="2" t="s">
        <v>195</v>
      </c>
      <c r="Q145" s="30">
        <v>2</v>
      </c>
      <c r="R145" s="30" t="s">
        <v>12</v>
      </c>
      <c r="S145" s="30" t="s">
        <v>12</v>
      </c>
      <c r="T145" s="16" t="s">
        <v>174</v>
      </c>
      <c r="U145" s="16" t="s">
        <v>174</v>
      </c>
      <c r="V145" s="2">
        <v>0</v>
      </c>
      <c r="W145" s="16" t="s">
        <v>174</v>
      </c>
      <c r="X145" s="16"/>
      <c r="Y145" s="30" t="s">
        <v>12</v>
      </c>
      <c r="Z145" s="30">
        <v>2</v>
      </c>
      <c r="AA145" s="30" t="s">
        <v>12</v>
      </c>
      <c r="AB145" s="6">
        <f t="shared" si="48"/>
        <v>4430</v>
      </c>
      <c r="AC145" s="31">
        <f t="shared" si="49"/>
        <v>84</v>
      </c>
      <c r="AD145" s="10">
        <f t="shared" si="50"/>
        <v>52.738095238095241</v>
      </c>
      <c r="AE145" s="31">
        <f t="shared" si="51"/>
        <v>72</v>
      </c>
      <c r="AF145" s="10">
        <f t="shared" si="52"/>
        <v>61.527777777777779</v>
      </c>
    </row>
    <row r="146" spans="2:32" x14ac:dyDescent="0.4">
      <c r="B146" s="29" t="s">
        <v>7</v>
      </c>
      <c r="C146" s="29" t="s">
        <v>423</v>
      </c>
      <c r="D146" t="s">
        <v>451</v>
      </c>
      <c r="E146" s="16"/>
      <c r="F146" s="16" t="s">
        <v>54</v>
      </c>
      <c r="G146" s="16" t="s">
        <v>75</v>
      </c>
      <c r="H146" s="16" t="s">
        <v>12</v>
      </c>
      <c r="I146" s="30">
        <v>8</v>
      </c>
      <c r="J146" s="30">
        <v>0</v>
      </c>
      <c r="K146" s="29" t="s">
        <v>28</v>
      </c>
      <c r="L146" s="30" t="s">
        <v>154</v>
      </c>
      <c r="M146" s="30" t="s">
        <v>156</v>
      </c>
      <c r="N146" s="30" t="s">
        <v>12</v>
      </c>
      <c r="O146" s="2" t="s">
        <v>361</v>
      </c>
      <c r="P146" s="2" t="s">
        <v>195</v>
      </c>
      <c r="Q146" s="30">
        <v>2</v>
      </c>
      <c r="R146" s="30" t="s">
        <v>12</v>
      </c>
      <c r="S146" s="30" t="s">
        <v>12</v>
      </c>
      <c r="T146" s="16" t="s">
        <v>174</v>
      </c>
      <c r="U146" s="16" t="s">
        <v>174</v>
      </c>
      <c r="V146" s="2">
        <v>0</v>
      </c>
      <c r="W146" s="16" t="s">
        <v>174</v>
      </c>
      <c r="X146" s="16"/>
      <c r="Y146" s="30" t="s">
        <v>12</v>
      </c>
      <c r="Z146" s="30">
        <v>2</v>
      </c>
      <c r="AA146" s="30" t="s">
        <v>12</v>
      </c>
      <c r="AB146" s="6" t="str">
        <f t="shared" si="48"/>
        <v/>
      </c>
      <c r="AC146" s="31">
        <f t="shared" si="49"/>
        <v>84</v>
      </c>
      <c r="AD146" s="10" t="str">
        <f t="shared" si="50"/>
        <v/>
      </c>
      <c r="AE146" s="31">
        <f t="shared" si="51"/>
        <v>72</v>
      </c>
      <c r="AF146" s="10" t="str">
        <f t="shared" si="52"/>
        <v/>
      </c>
    </row>
    <row r="147" spans="2:32" x14ac:dyDescent="0.4">
      <c r="B147" t="s">
        <v>7</v>
      </c>
      <c r="C147" t="s">
        <v>29</v>
      </c>
      <c r="D147" t="s">
        <v>450</v>
      </c>
      <c r="E147" s="4">
        <v>2000</v>
      </c>
      <c r="F147" s="4" t="s">
        <v>54</v>
      </c>
      <c r="G147" s="4" t="s">
        <v>75</v>
      </c>
      <c r="H147" s="4" t="s">
        <v>12</v>
      </c>
      <c r="I147" s="2">
        <v>12</v>
      </c>
      <c r="J147" s="2">
        <v>0</v>
      </c>
      <c r="K147" t="s">
        <v>28</v>
      </c>
      <c r="L147" s="2" t="s">
        <v>154</v>
      </c>
      <c r="M147" s="2" t="s">
        <v>156</v>
      </c>
      <c r="N147" s="2" t="s">
        <v>15</v>
      </c>
      <c r="O147" s="2" t="s">
        <v>361</v>
      </c>
      <c r="P147" s="2" t="s">
        <v>195</v>
      </c>
      <c r="Q147" s="2" t="s">
        <v>26</v>
      </c>
      <c r="R147" s="2" t="s">
        <v>12</v>
      </c>
      <c r="S147" s="2" t="s">
        <v>12</v>
      </c>
      <c r="T147" s="2">
        <v>4</v>
      </c>
      <c r="U147" s="2">
        <v>0</v>
      </c>
      <c r="V147" s="2">
        <v>0</v>
      </c>
      <c r="W147" s="4">
        <v>139</v>
      </c>
      <c r="X147" s="4"/>
      <c r="Y147" s="2" t="s">
        <v>12</v>
      </c>
      <c r="Z147" s="2">
        <v>2</v>
      </c>
      <c r="AA147" s="2" t="s">
        <v>15</v>
      </c>
      <c r="AB147" s="6">
        <f t="shared" si="48"/>
        <v>8360</v>
      </c>
      <c r="AC147" s="8">
        <f t="shared" si="49"/>
        <v>132</v>
      </c>
      <c r="AD147" s="10">
        <f t="shared" si="50"/>
        <v>63.333333333333336</v>
      </c>
      <c r="AE147" s="8">
        <f t="shared" si="51"/>
        <v>120</v>
      </c>
      <c r="AF147" s="10">
        <f t="shared" si="52"/>
        <v>69.666666666666671</v>
      </c>
    </row>
    <row r="148" spans="2:32" x14ac:dyDescent="0.4">
      <c r="B148" t="s">
        <v>7</v>
      </c>
      <c r="C148" t="s">
        <v>24</v>
      </c>
      <c r="D148" t="s">
        <v>450</v>
      </c>
      <c r="E148" s="4">
        <v>3450</v>
      </c>
      <c r="F148" s="4" t="s">
        <v>56</v>
      </c>
      <c r="G148" s="4" t="s">
        <v>75</v>
      </c>
      <c r="H148" s="4" t="s">
        <v>12</v>
      </c>
      <c r="I148" s="2">
        <v>12</v>
      </c>
      <c r="J148" s="2">
        <v>0</v>
      </c>
      <c r="K148" t="s">
        <v>497</v>
      </c>
      <c r="L148" s="2" t="s">
        <v>151</v>
      </c>
      <c r="M148" s="2" t="s">
        <v>157</v>
      </c>
      <c r="N148" s="2" t="s">
        <v>15</v>
      </c>
      <c r="O148" s="2" t="s">
        <v>360</v>
      </c>
      <c r="P148" s="2" t="s">
        <v>196</v>
      </c>
      <c r="Q148" s="2" t="s">
        <v>26</v>
      </c>
      <c r="R148" s="2" t="s">
        <v>12</v>
      </c>
      <c r="S148" s="2" t="s">
        <v>12</v>
      </c>
      <c r="T148" s="2">
        <v>2</v>
      </c>
      <c r="U148" s="2">
        <v>0</v>
      </c>
      <c r="V148" s="2">
        <v>0</v>
      </c>
      <c r="W148" s="2">
        <v>2</v>
      </c>
      <c r="Y148" s="2" t="s">
        <v>12</v>
      </c>
      <c r="Z148" s="2">
        <v>2</v>
      </c>
      <c r="AA148" s="2" t="s">
        <v>15</v>
      </c>
      <c r="AB148" s="6">
        <f t="shared" si="48"/>
        <v>9810</v>
      </c>
      <c r="AC148" s="8">
        <f t="shared" si="49"/>
        <v>132</v>
      </c>
      <c r="AD148" s="10">
        <f t="shared" si="50"/>
        <v>74.318181818181813</v>
      </c>
      <c r="AE148" s="8">
        <f t="shared" si="51"/>
        <v>120</v>
      </c>
      <c r="AF148" s="10">
        <f t="shared" si="52"/>
        <v>81.75</v>
      </c>
    </row>
    <row r="149" spans="2:32" x14ac:dyDescent="0.4">
      <c r="B149" t="s">
        <v>61</v>
      </c>
      <c r="C149" t="s">
        <v>514</v>
      </c>
      <c r="D149" t="s">
        <v>450</v>
      </c>
      <c r="E149" s="4">
        <v>380</v>
      </c>
      <c r="F149" s="2" t="s">
        <v>55</v>
      </c>
      <c r="G149" s="2" t="s">
        <v>76</v>
      </c>
      <c r="H149" s="2" t="s">
        <v>12</v>
      </c>
      <c r="I149" s="2">
        <v>2</v>
      </c>
      <c r="J149" s="2">
        <v>0</v>
      </c>
      <c r="K149" t="s">
        <v>475</v>
      </c>
      <c r="L149" s="2" t="s">
        <v>152</v>
      </c>
      <c r="M149" s="2" t="s">
        <v>160</v>
      </c>
      <c r="N149" s="2" t="s">
        <v>12</v>
      </c>
      <c r="O149" s="2" t="s">
        <v>359</v>
      </c>
      <c r="P149" s="2" t="s">
        <v>12</v>
      </c>
      <c r="Q149" s="2" t="s">
        <v>62</v>
      </c>
      <c r="R149" s="2" t="s">
        <v>12</v>
      </c>
      <c r="S149" s="2" t="s">
        <v>12</v>
      </c>
      <c r="T149" s="2">
        <v>0</v>
      </c>
      <c r="U149" s="2">
        <v>2</v>
      </c>
      <c r="V149" s="2">
        <v>0</v>
      </c>
      <c r="W149" s="2">
        <v>0</v>
      </c>
      <c r="Y149" s="2" t="s">
        <v>30</v>
      </c>
      <c r="Z149" s="2" t="s">
        <v>49</v>
      </c>
      <c r="AA149" s="2" t="s">
        <v>12</v>
      </c>
      <c r="AB149" s="6">
        <f t="shared" si="48"/>
        <v>1100</v>
      </c>
      <c r="AC149" s="8">
        <f t="shared" si="49"/>
        <v>12</v>
      </c>
      <c r="AD149" s="10">
        <f t="shared" si="50"/>
        <v>91.666666666666671</v>
      </c>
      <c r="AE149" s="8" t="str">
        <f t="shared" si="51"/>
        <v/>
      </c>
      <c r="AF149" s="10" t="str">
        <f t="shared" si="52"/>
        <v/>
      </c>
    </row>
    <row r="150" spans="2:32" x14ac:dyDescent="0.4">
      <c r="B150" t="s">
        <v>61</v>
      </c>
      <c r="C150" t="s">
        <v>278</v>
      </c>
      <c r="D150" t="s">
        <v>450</v>
      </c>
      <c r="E150" s="4">
        <v>300</v>
      </c>
      <c r="F150" s="2" t="s">
        <v>55</v>
      </c>
      <c r="G150" s="2" t="s">
        <v>76</v>
      </c>
      <c r="H150" s="2" t="s">
        <v>240</v>
      </c>
      <c r="I150" s="2">
        <v>2</v>
      </c>
      <c r="J150" s="2">
        <v>0</v>
      </c>
      <c r="K150" t="s">
        <v>473</v>
      </c>
      <c r="L150" s="2" t="s">
        <v>154</v>
      </c>
      <c r="M150" s="2" t="s">
        <v>164</v>
      </c>
      <c r="N150" s="2" t="s">
        <v>12</v>
      </c>
      <c r="O150" s="2" t="s">
        <v>358</v>
      </c>
      <c r="P150" s="2" t="s">
        <v>12</v>
      </c>
      <c r="Q150" s="2" t="s">
        <v>12</v>
      </c>
      <c r="R150" s="2" t="s">
        <v>12</v>
      </c>
      <c r="S150" s="2" t="s">
        <v>210</v>
      </c>
      <c r="T150" s="2">
        <v>0</v>
      </c>
      <c r="U150" s="2">
        <v>1</v>
      </c>
      <c r="V150" s="2">
        <v>0</v>
      </c>
      <c r="W150" s="2">
        <v>0</v>
      </c>
      <c r="Y150" s="2" t="s">
        <v>30</v>
      </c>
      <c r="Z150" s="2" t="s">
        <v>49</v>
      </c>
      <c r="AA150" s="2" t="s">
        <v>12</v>
      </c>
      <c r="AB150" s="6">
        <f t="shared" si="48"/>
        <v>1020</v>
      </c>
      <c r="AC150" s="8">
        <f t="shared" si="49"/>
        <v>12</v>
      </c>
      <c r="AD150" s="10">
        <f t="shared" si="50"/>
        <v>85</v>
      </c>
      <c r="AE150" s="8" t="str">
        <f t="shared" si="51"/>
        <v/>
      </c>
      <c r="AF150" s="10" t="str">
        <f t="shared" si="52"/>
        <v/>
      </c>
    </row>
    <row r="151" spans="2:32" x14ac:dyDescent="0.4">
      <c r="B151" t="s">
        <v>61</v>
      </c>
      <c r="C151" t="s">
        <v>434</v>
      </c>
      <c r="D151" t="s">
        <v>450</v>
      </c>
      <c r="E151" s="4">
        <v>399</v>
      </c>
      <c r="F151" s="2" t="s">
        <v>55</v>
      </c>
      <c r="G151" s="2" t="s">
        <v>76</v>
      </c>
      <c r="H151" s="2" t="s">
        <v>15</v>
      </c>
      <c r="I151" s="2">
        <v>2</v>
      </c>
      <c r="J151" s="2">
        <v>0</v>
      </c>
      <c r="K151" t="s">
        <v>150</v>
      </c>
      <c r="L151" s="2" t="s">
        <v>152</v>
      </c>
      <c r="M151" s="2" t="s">
        <v>160</v>
      </c>
      <c r="N151" s="2" t="s">
        <v>12</v>
      </c>
      <c r="O151" s="2" t="s">
        <v>359</v>
      </c>
      <c r="P151" s="2" t="s">
        <v>12</v>
      </c>
      <c r="Q151" s="2" t="s">
        <v>292</v>
      </c>
      <c r="R151" s="2" t="s">
        <v>12</v>
      </c>
      <c r="S151" s="2" t="s">
        <v>210</v>
      </c>
      <c r="T151" s="2">
        <v>0</v>
      </c>
      <c r="U151" s="2">
        <v>0</v>
      </c>
      <c r="V151" s="2">
        <v>2</v>
      </c>
      <c r="W151" s="2">
        <v>0</v>
      </c>
      <c r="Y151" s="2" t="s">
        <v>214</v>
      </c>
      <c r="Z151" s="2" t="s">
        <v>49</v>
      </c>
      <c r="AA151" s="2" t="s">
        <v>12</v>
      </c>
      <c r="AB151" s="6">
        <f t="shared" si="48"/>
        <v>1119</v>
      </c>
      <c r="AC151" s="8">
        <f t="shared" si="49"/>
        <v>12</v>
      </c>
      <c r="AD151" s="10">
        <f t="shared" si="50"/>
        <v>93.25</v>
      </c>
      <c r="AE151" s="8" t="str">
        <f t="shared" si="51"/>
        <v/>
      </c>
      <c r="AF151" s="10" t="str">
        <f t="shared" si="52"/>
        <v/>
      </c>
    </row>
    <row r="152" spans="2:32" x14ac:dyDescent="0.4">
      <c r="B152" t="s">
        <v>61</v>
      </c>
      <c r="C152" t="s">
        <v>435</v>
      </c>
      <c r="D152" t="s">
        <v>450</v>
      </c>
      <c r="E152" s="4">
        <v>425</v>
      </c>
      <c r="F152" s="2" t="s">
        <v>55</v>
      </c>
      <c r="G152" s="2" t="s">
        <v>76</v>
      </c>
      <c r="H152" s="2" t="s">
        <v>15</v>
      </c>
      <c r="I152" s="2">
        <v>2</v>
      </c>
      <c r="J152" s="2">
        <v>0</v>
      </c>
      <c r="K152" t="s">
        <v>209</v>
      </c>
      <c r="L152" s="2" t="s">
        <v>152</v>
      </c>
      <c r="M152" s="2" t="s">
        <v>160</v>
      </c>
      <c r="N152" s="2" t="s">
        <v>12</v>
      </c>
      <c r="O152" s="2" t="s">
        <v>359</v>
      </c>
      <c r="P152" s="2" t="s">
        <v>12</v>
      </c>
      <c r="Q152" s="2" t="s">
        <v>292</v>
      </c>
      <c r="R152" s="2" t="s">
        <v>12</v>
      </c>
      <c r="S152" s="2" t="s">
        <v>210</v>
      </c>
      <c r="T152" s="2">
        <v>0</v>
      </c>
      <c r="U152" s="2">
        <v>0</v>
      </c>
      <c r="V152" s="2">
        <v>2</v>
      </c>
      <c r="W152" s="2">
        <v>0</v>
      </c>
      <c r="Y152" s="2" t="s">
        <v>214</v>
      </c>
      <c r="Z152" s="2" t="s">
        <v>49</v>
      </c>
      <c r="AA152" s="2" t="s">
        <v>12</v>
      </c>
      <c r="AB152" s="6">
        <f t="shared" si="48"/>
        <v>1145</v>
      </c>
      <c r="AC152" s="8">
        <f t="shared" si="49"/>
        <v>12</v>
      </c>
      <c r="AD152" s="10">
        <f t="shared" si="50"/>
        <v>95.416666666666671</v>
      </c>
      <c r="AE152" s="8" t="str">
        <f t="shared" si="51"/>
        <v/>
      </c>
      <c r="AF152" s="10" t="str">
        <f t="shared" si="52"/>
        <v/>
      </c>
    </row>
    <row r="153" spans="2:32" x14ac:dyDescent="0.4">
      <c r="B153" t="s">
        <v>61</v>
      </c>
      <c r="C153" t="s">
        <v>137</v>
      </c>
      <c r="D153" t="s">
        <v>450</v>
      </c>
      <c r="E153" s="4">
        <v>500</v>
      </c>
      <c r="F153" s="2" t="s">
        <v>55</v>
      </c>
      <c r="G153" s="2" t="s">
        <v>76</v>
      </c>
      <c r="H153" s="2" t="s">
        <v>12</v>
      </c>
      <c r="I153" s="2">
        <v>4</v>
      </c>
      <c r="J153" s="2">
        <v>0</v>
      </c>
      <c r="K153" t="s">
        <v>475</v>
      </c>
      <c r="L153" s="2" t="s">
        <v>152</v>
      </c>
      <c r="M153" s="2" t="s">
        <v>160</v>
      </c>
      <c r="N153" s="2" t="s">
        <v>12</v>
      </c>
      <c r="O153" s="2" t="s">
        <v>359</v>
      </c>
      <c r="P153" s="2" t="s">
        <v>12</v>
      </c>
      <c r="Q153" s="2" t="s">
        <v>62</v>
      </c>
      <c r="R153" s="2" t="s">
        <v>12</v>
      </c>
      <c r="S153" s="2" t="s">
        <v>12</v>
      </c>
      <c r="T153" s="2">
        <v>0</v>
      </c>
      <c r="U153" s="2">
        <v>2</v>
      </c>
      <c r="V153" s="2">
        <v>0</v>
      </c>
      <c r="W153" s="2">
        <v>0</v>
      </c>
      <c r="Y153" s="2" t="s">
        <v>30</v>
      </c>
      <c r="Z153" s="2" t="s">
        <v>49</v>
      </c>
      <c r="AA153" s="2" t="s">
        <v>12</v>
      </c>
      <c r="AB153" s="6">
        <f t="shared" si="48"/>
        <v>1940</v>
      </c>
      <c r="AC153" s="8">
        <f t="shared" si="49"/>
        <v>36</v>
      </c>
      <c r="AD153" s="10">
        <f t="shared" si="50"/>
        <v>53.888888888888886</v>
      </c>
      <c r="AE153" s="8">
        <f t="shared" si="51"/>
        <v>24</v>
      </c>
      <c r="AF153" s="10">
        <f t="shared" si="52"/>
        <v>80.833333333333329</v>
      </c>
    </row>
    <row r="154" spans="2:32" x14ac:dyDescent="0.4">
      <c r="B154" t="s">
        <v>61</v>
      </c>
      <c r="C154" t="s">
        <v>147</v>
      </c>
      <c r="D154" t="s">
        <v>450</v>
      </c>
      <c r="E154" s="4">
        <v>900</v>
      </c>
      <c r="F154" s="2" t="s">
        <v>55</v>
      </c>
      <c r="G154" s="2" t="s">
        <v>76</v>
      </c>
      <c r="H154" s="2" t="s">
        <v>15</v>
      </c>
      <c r="I154" s="2">
        <v>4</v>
      </c>
      <c r="J154" s="2">
        <v>0</v>
      </c>
      <c r="K154" t="s">
        <v>495</v>
      </c>
      <c r="L154" s="2" t="s">
        <v>152</v>
      </c>
      <c r="M154" s="2" t="s">
        <v>158</v>
      </c>
      <c r="N154" s="2" t="s">
        <v>12</v>
      </c>
      <c r="O154" s="2" t="s">
        <v>359</v>
      </c>
      <c r="P154" s="2" t="s">
        <v>12</v>
      </c>
      <c r="Q154" s="2" t="s">
        <v>60</v>
      </c>
      <c r="R154" s="2" t="s">
        <v>12</v>
      </c>
      <c r="S154" s="2" t="s">
        <v>210</v>
      </c>
      <c r="T154" s="2">
        <v>0</v>
      </c>
      <c r="U154" s="2">
        <v>0</v>
      </c>
      <c r="V154" s="2">
        <v>0</v>
      </c>
      <c r="W154" s="2">
        <v>2</v>
      </c>
      <c r="Y154" s="2" t="s">
        <v>30</v>
      </c>
      <c r="Z154" s="2" t="s">
        <v>49</v>
      </c>
      <c r="AA154" s="2" t="s">
        <v>12</v>
      </c>
      <c r="AB154" s="6">
        <f t="shared" si="48"/>
        <v>2340</v>
      </c>
      <c r="AC154" s="8">
        <f t="shared" si="49"/>
        <v>36</v>
      </c>
      <c r="AD154" s="10">
        <f t="shared" si="50"/>
        <v>65</v>
      </c>
      <c r="AE154" s="8">
        <f t="shared" si="51"/>
        <v>24</v>
      </c>
      <c r="AF154" s="10">
        <f t="shared" si="52"/>
        <v>97.5</v>
      </c>
    </row>
    <row r="155" spans="2:32" x14ac:dyDescent="0.4">
      <c r="B155" t="s">
        <v>61</v>
      </c>
      <c r="C155" t="s">
        <v>136</v>
      </c>
      <c r="D155" t="s">
        <v>450</v>
      </c>
      <c r="E155" s="4">
        <v>860</v>
      </c>
      <c r="F155" s="2" t="s">
        <v>55</v>
      </c>
      <c r="G155" s="2" t="s">
        <v>76</v>
      </c>
      <c r="H155" s="2" t="s">
        <v>12</v>
      </c>
      <c r="I155" s="2">
        <v>4</v>
      </c>
      <c r="J155" s="2">
        <v>0</v>
      </c>
      <c r="K155" t="s">
        <v>496</v>
      </c>
      <c r="L155" s="2" t="s">
        <v>160</v>
      </c>
      <c r="M155" s="2" t="s">
        <v>160</v>
      </c>
      <c r="N155" s="2" t="s">
        <v>12</v>
      </c>
      <c r="O155" s="2" t="s">
        <v>359</v>
      </c>
      <c r="P155" s="2" t="s">
        <v>12</v>
      </c>
      <c r="Q155" s="2" t="s">
        <v>62</v>
      </c>
      <c r="R155" s="2" t="s">
        <v>12</v>
      </c>
      <c r="S155" s="2" t="s">
        <v>12</v>
      </c>
      <c r="T155" s="2">
        <v>0</v>
      </c>
      <c r="U155" s="2">
        <v>2</v>
      </c>
      <c r="V155" s="2">
        <v>0</v>
      </c>
      <c r="W155" s="2">
        <v>0</v>
      </c>
      <c r="Y155" s="2" t="s">
        <v>30</v>
      </c>
      <c r="Z155" s="2" t="s">
        <v>49</v>
      </c>
      <c r="AA155" s="2" t="s">
        <v>12</v>
      </c>
      <c r="AB155" s="6">
        <f t="shared" si="48"/>
        <v>2300</v>
      </c>
      <c r="AC155" s="8">
        <f t="shared" si="49"/>
        <v>36</v>
      </c>
      <c r="AD155" s="10">
        <f t="shared" si="50"/>
        <v>63.888888888888886</v>
      </c>
      <c r="AE155" s="8">
        <f t="shared" si="51"/>
        <v>24</v>
      </c>
      <c r="AF155" s="10">
        <f t="shared" si="52"/>
        <v>95.833333333333329</v>
      </c>
    </row>
    <row r="156" spans="2:32" x14ac:dyDescent="0.4">
      <c r="B156" t="s">
        <v>61</v>
      </c>
      <c r="C156" t="s">
        <v>279</v>
      </c>
      <c r="D156" t="s">
        <v>450</v>
      </c>
      <c r="E156" s="4">
        <v>430</v>
      </c>
      <c r="F156" s="2" t="s">
        <v>55</v>
      </c>
      <c r="G156" s="2" t="s">
        <v>76</v>
      </c>
      <c r="H156" s="2" t="s">
        <v>240</v>
      </c>
      <c r="I156" s="2">
        <v>4</v>
      </c>
      <c r="J156" s="2">
        <v>0</v>
      </c>
      <c r="K156" t="s">
        <v>473</v>
      </c>
      <c r="L156" s="2" t="s">
        <v>154</v>
      </c>
      <c r="M156" s="2" t="s">
        <v>164</v>
      </c>
      <c r="N156" s="2" t="s">
        <v>12</v>
      </c>
      <c r="O156" s="2" t="s">
        <v>358</v>
      </c>
      <c r="P156" s="2" t="s">
        <v>12</v>
      </c>
      <c r="Q156" s="2" t="s">
        <v>12</v>
      </c>
      <c r="R156" s="2" t="s">
        <v>12</v>
      </c>
      <c r="S156" s="2" t="s">
        <v>210</v>
      </c>
      <c r="T156" s="2">
        <v>0</v>
      </c>
      <c r="U156" s="2">
        <v>1</v>
      </c>
      <c r="V156" s="2">
        <v>0</v>
      </c>
      <c r="W156" s="2">
        <v>0</v>
      </c>
      <c r="Y156" s="2" t="s">
        <v>30</v>
      </c>
      <c r="Z156" s="2" t="s">
        <v>49</v>
      </c>
      <c r="AA156" s="2" t="s">
        <v>12</v>
      </c>
      <c r="AB156" s="6">
        <f t="shared" si="48"/>
        <v>1870</v>
      </c>
      <c r="AC156" s="8">
        <f t="shared" si="49"/>
        <v>36</v>
      </c>
      <c r="AD156" s="10">
        <f t="shared" si="50"/>
        <v>51.944444444444443</v>
      </c>
      <c r="AE156" s="8">
        <f t="shared" si="51"/>
        <v>24</v>
      </c>
      <c r="AF156" s="10">
        <f t="shared" si="52"/>
        <v>77.916666666666671</v>
      </c>
    </row>
    <row r="157" spans="2:32" x14ac:dyDescent="0.4">
      <c r="B157" t="s">
        <v>61</v>
      </c>
      <c r="C157" t="s">
        <v>436</v>
      </c>
      <c r="D157" t="s">
        <v>450</v>
      </c>
      <c r="E157" s="4">
        <v>510</v>
      </c>
      <c r="F157" s="2" t="s">
        <v>55</v>
      </c>
      <c r="G157" s="2" t="s">
        <v>76</v>
      </c>
      <c r="H157" s="2" t="s">
        <v>15</v>
      </c>
      <c r="I157" s="2">
        <v>4</v>
      </c>
      <c r="J157" s="2">
        <v>0</v>
      </c>
      <c r="K157" t="s">
        <v>150</v>
      </c>
      <c r="L157" s="2" t="s">
        <v>164</v>
      </c>
      <c r="M157" s="2" t="s">
        <v>160</v>
      </c>
      <c r="N157" s="2" t="s">
        <v>12</v>
      </c>
      <c r="O157" s="2" t="s">
        <v>359</v>
      </c>
      <c r="P157" s="2" t="s">
        <v>12</v>
      </c>
      <c r="Q157" s="2" t="s">
        <v>292</v>
      </c>
      <c r="R157" s="2" t="s">
        <v>12</v>
      </c>
      <c r="S157" s="2" t="s">
        <v>210</v>
      </c>
      <c r="T157" s="2">
        <v>0</v>
      </c>
      <c r="U157" s="2">
        <v>0</v>
      </c>
      <c r="V157" s="2">
        <v>2</v>
      </c>
      <c r="W157" s="2">
        <v>0</v>
      </c>
      <c r="Y157" s="2" t="s">
        <v>214</v>
      </c>
      <c r="Z157" s="2" t="s">
        <v>49</v>
      </c>
      <c r="AA157" s="2" t="s">
        <v>12</v>
      </c>
      <c r="AB157" s="6">
        <f t="shared" si="48"/>
        <v>1950</v>
      </c>
      <c r="AC157" s="8">
        <f t="shared" si="49"/>
        <v>36</v>
      </c>
      <c r="AD157" s="10">
        <f t="shared" si="50"/>
        <v>54.166666666666664</v>
      </c>
      <c r="AE157" s="8">
        <f t="shared" si="51"/>
        <v>24</v>
      </c>
      <c r="AF157" s="10">
        <f t="shared" si="52"/>
        <v>81.25</v>
      </c>
    </row>
    <row r="158" spans="2:32" x14ac:dyDescent="0.4">
      <c r="B158" t="s">
        <v>61</v>
      </c>
      <c r="C158" t="s">
        <v>437</v>
      </c>
      <c r="D158" t="s">
        <v>450</v>
      </c>
      <c r="E158" s="4">
        <v>650</v>
      </c>
      <c r="F158" s="2" t="s">
        <v>55</v>
      </c>
      <c r="G158" s="2" t="s">
        <v>76</v>
      </c>
      <c r="H158" s="2" t="s">
        <v>15</v>
      </c>
      <c r="I158" s="2">
        <v>4</v>
      </c>
      <c r="J158" s="2">
        <v>0</v>
      </c>
      <c r="K158" t="s">
        <v>209</v>
      </c>
      <c r="L158" s="2" t="s">
        <v>164</v>
      </c>
      <c r="M158" s="2" t="s">
        <v>160</v>
      </c>
      <c r="N158" s="2" t="s">
        <v>12</v>
      </c>
      <c r="O158" s="2" t="s">
        <v>359</v>
      </c>
      <c r="P158" s="2" t="s">
        <v>12</v>
      </c>
      <c r="Q158" s="2" t="s">
        <v>292</v>
      </c>
      <c r="R158" s="2" t="s">
        <v>12</v>
      </c>
      <c r="S158" s="2" t="s">
        <v>210</v>
      </c>
      <c r="T158" s="2">
        <v>0</v>
      </c>
      <c r="U158" s="2">
        <v>0</v>
      </c>
      <c r="V158" s="2">
        <v>2</v>
      </c>
      <c r="W158" s="2">
        <v>0</v>
      </c>
      <c r="Y158" s="2" t="s">
        <v>214</v>
      </c>
      <c r="Z158" s="2" t="s">
        <v>49</v>
      </c>
      <c r="AA158" s="2" t="s">
        <v>12</v>
      </c>
      <c r="AB158" s="6">
        <f t="shared" si="48"/>
        <v>2090</v>
      </c>
      <c r="AC158" s="8">
        <f t="shared" si="49"/>
        <v>36</v>
      </c>
      <c r="AD158" s="10">
        <f t="shared" si="50"/>
        <v>58.055555555555557</v>
      </c>
      <c r="AE158" s="8">
        <f t="shared" si="51"/>
        <v>24</v>
      </c>
      <c r="AF158" s="10">
        <f t="shared" si="52"/>
        <v>87.083333333333329</v>
      </c>
    </row>
    <row r="159" spans="2:32" x14ac:dyDescent="0.4">
      <c r="B159" t="s">
        <v>61</v>
      </c>
      <c r="C159" t="s">
        <v>412</v>
      </c>
      <c r="D159" t="s">
        <v>450</v>
      </c>
      <c r="E159" s="4">
        <v>595</v>
      </c>
      <c r="F159" s="2" t="s">
        <v>55</v>
      </c>
      <c r="G159" s="2" t="s">
        <v>76</v>
      </c>
      <c r="H159" s="2" t="s">
        <v>15</v>
      </c>
      <c r="I159" s="2">
        <v>6</v>
      </c>
      <c r="J159" s="2">
        <v>0</v>
      </c>
      <c r="K159" s="28" t="s">
        <v>249</v>
      </c>
      <c r="L159" s="2" t="s">
        <v>152</v>
      </c>
      <c r="M159" s="2" t="s">
        <v>156</v>
      </c>
      <c r="N159" s="2" t="s">
        <v>12</v>
      </c>
      <c r="O159" s="2" t="s">
        <v>359</v>
      </c>
      <c r="P159" s="2" t="s">
        <v>12</v>
      </c>
      <c r="Q159" s="2" t="s">
        <v>292</v>
      </c>
      <c r="R159" s="2" t="s">
        <v>12</v>
      </c>
      <c r="S159" s="2" t="s">
        <v>210</v>
      </c>
      <c r="T159" s="2">
        <v>0</v>
      </c>
      <c r="U159" s="2">
        <v>0</v>
      </c>
      <c r="V159" s="2">
        <v>1</v>
      </c>
      <c r="W159" s="2">
        <v>0</v>
      </c>
      <c r="Y159" s="2" t="s">
        <v>214</v>
      </c>
      <c r="Z159" s="2" t="s">
        <v>49</v>
      </c>
      <c r="AA159" s="2" t="s">
        <v>12</v>
      </c>
      <c r="AB159" s="6">
        <f t="shared" si="48"/>
        <v>2755</v>
      </c>
      <c r="AC159" s="8">
        <f t="shared" si="49"/>
        <v>60</v>
      </c>
      <c r="AD159" s="10">
        <f t="shared" si="50"/>
        <v>45.916666666666664</v>
      </c>
      <c r="AE159" s="8">
        <f t="shared" si="51"/>
        <v>48</v>
      </c>
      <c r="AF159" s="10">
        <f t="shared" si="52"/>
        <v>57.395833333333336</v>
      </c>
    </row>
    <row r="160" spans="2:32" x14ac:dyDescent="0.4">
      <c r="B160" t="s">
        <v>61</v>
      </c>
      <c r="C160" t="s">
        <v>413</v>
      </c>
      <c r="D160" t="s">
        <v>450</v>
      </c>
      <c r="E160" s="4">
        <v>680</v>
      </c>
      <c r="F160" s="2" t="s">
        <v>55</v>
      </c>
      <c r="G160" s="2" t="s">
        <v>76</v>
      </c>
      <c r="H160" s="2" t="s">
        <v>15</v>
      </c>
      <c r="I160" s="2">
        <v>6</v>
      </c>
      <c r="J160" s="2">
        <v>0</v>
      </c>
      <c r="K160" s="28" t="s">
        <v>411</v>
      </c>
      <c r="L160" s="2" t="s">
        <v>164</v>
      </c>
      <c r="M160" s="2" t="s">
        <v>156</v>
      </c>
      <c r="N160" s="2" t="s">
        <v>12</v>
      </c>
      <c r="O160" s="2" t="s">
        <v>359</v>
      </c>
      <c r="P160" s="2" t="s">
        <v>12</v>
      </c>
      <c r="Q160" s="2" t="s">
        <v>292</v>
      </c>
      <c r="R160" s="2" t="s">
        <v>12</v>
      </c>
      <c r="S160" s="2" t="s">
        <v>210</v>
      </c>
      <c r="T160" s="2">
        <v>0</v>
      </c>
      <c r="U160" s="2">
        <v>0</v>
      </c>
      <c r="V160" s="2">
        <v>1</v>
      </c>
      <c r="W160" s="2">
        <v>0</v>
      </c>
      <c r="Y160" s="2" t="s">
        <v>214</v>
      </c>
      <c r="Z160" s="2" t="s">
        <v>49</v>
      </c>
      <c r="AA160" s="2" t="s">
        <v>12</v>
      </c>
      <c r="AB160" s="6">
        <f t="shared" si="48"/>
        <v>2840</v>
      </c>
      <c r="AC160" s="8">
        <f t="shared" si="49"/>
        <v>60</v>
      </c>
      <c r="AD160" s="10">
        <f t="shared" si="50"/>
        <v>47.333333333333336</v>
      </c>
      <c r="AE160" s="8">
        <f t="shared" si="51"/>
        <v>48</v>
      </c>
      <c r="AF160" s="10">
        <f t="shared" si="52"/>
        <v>59.166666666666664</v>
      </c>
    </row>
    <row r="161" spans="2:32" x14ac:dyDescent="0.4">
      <c r="B161" t="s">
        <v>61</v>
      </c>
      <c r="C161" t="s">
        <v>148</v>
      </c>
      <c r="D161" t="s">
        <v>450</v>
      </c>
      <c r="E161" s="4">
        <v>595</v>
      </c>
      <c r="F161" s="2" t="s">
        <v>55</v>
      </c>
      <c r="G161" s="2" t="s">
        <v>76</v>
      </c>
      <c r="H161" s="2" t="s">
        <v>15</v>
      </c>
      <c r="I161" s="2">
        <v>6</v>
      </c>
      <c r="J161" s="2">
        <v>0</v>
      </c>
      <c r="K161" t="s">
        <v>150</v>
      </c>
      <c r="L161" s="2" t="s">
        <v>152</v>
      </c>
      <c r="M161" s="2" t="s">
        <v>160</v>
      </c>
      <c r="N161" s="2" t="s">
        <v>12</v>
      </c>
      <c r="O161" s="2" t="s">
        <v>359</v>
      </c>
      <c r="P161" s="2" t="s">
        <v>12</v>
      </c>
      <c r="Q161" s="2" t="s">
        <v>161</v>
      </c>
      <c r="R161" s="2" t="s">
        <v>12</v>
      </c>
      <c r="S161" s="2" t="s">
        <v>210</v>
      </c>
      <c r="T161" s="2">
        <v>0</v>
      </c>
      <c r="U161" s="2">
        <v>2</v>
      </c>
      <c r="V161" s="2">
        <v>0</v>
      </c>
      <c r="W161" s="2">
        <v>0</v>
      </c>
      <c r="Y161" s="2" t="s">
        <v>30</v>
      </c>
      <c r="Z161" s="2" t="s">
        <v>49</v>
      </c>
      <c r="AA161" s="2" t="s">
        <v>12</v>
      </c>
      <c r="AB161" s="6">
        <f t="shared" si="48"/>
        <v>2755</v>
      </c>
      <c r="AC161" s="8">
        <f t="shared" si="49"/>
        <v>60</v>
      </c>
      <c r="AD161" s="10">
        <f t="shared" si="50"/>
        <v>45.916666666666664</v>
      </c>
      <c r="AE161" s="8">
        <f t="shared" si="51"/>
        <v>48</v>
      </c>
      <c r="AF161" s="10">
        <f t="shared" si="52"/>
        <v>57.395833333333336</v>
      </c>
    </row>
    <row r="162" spans="2:32" x14ac:dyDescent="0.4">
      <c r="B162" t="s">
        <v>61</v>
      </c>
      <c r="C162" t="s">
        <v>149</v>
      </c>
      <c r="D162" t="s">
        <v>450</v>
      </c>
      <c r="E162" s="4">
        <v>1000</v>
      </c>
      <c r="F162" s="2" t="s">
        <v>55</v>
      </c>
      <c r="G162" s="2" t="s">
        <v>76</v>
      </c>
      <c r="H162" s="2" t="s">
        <v>15</v>
      </c>
      <c r="I162" s="2">
        <v>6</v>
      </c>
      <c r="J162" s="2">
        <v>0</v>
      </c>
      <c r="K162" t="s">
        <v>495</v>
      </c>
      <c r="L162" s="2" t="s">
        <v>152</v>
      </c>
      <c r="M162" s="2" t="s">
        <v>158</v>
      </c>
      <c r="N162" s="2" t="s">
        <v>12</v>
      </c>
      <c r="O162" s="2" t="s">
        <v>359</v>
      </c>
      <c r="P162" s="2" t="s">
        <v>12</v>
      </c>
      <c r="Q162" s="2" t="s">
        <v>60</v>
      </c>
      <c r="R162" s="2" t="s">
        <v>12</v>
      </c>
      <c r="S162" s="2" t="s">
        <v>210</v>
      </c>
      <c r="T162" s="2">
        <v>0</v>
      </c>
      <c r="U162" s="2">
        <v>0</v>
      </c>
      <c r="V162" s="2">
        <v>0</v>
      </c>
      <c r="W162" s="2">
        <v>2</v>
      </c>
      <c r="Y162" s="2" t="s">
        <v>30</v>
      </c>
      <c r="Z162" s="2" t="s">
        <v>49</v>
      </c>
      <c r="AA162" s="2" t="s">
        <v>12</v>
      </c>
      <c r="AB162" s="6">
        <f t="shared" si="48"/>
        <v>3160</v>
      </c>
      <c r="AC162" s="8">
        <f t="shared" si="49"/>
        <v>60</v>
      </c>
      <c r="AD162" s="10">
        <f t="shared" si="50"/>
        <v>52.666666666666664</v>
      </c>
      <c r="AE162" s="8">
        <f t="shared" si="51"/>
        <v>48</v>
      </c>
      <c r="AF162" s="10">
        <f t="shared" si="52"/>
        <v>65.833333333333329</v>
      </c>
    </row>
    <row r="163" spans="2:32" x14ac:dyDescent="0.4">
      <c r="B163" t="s">
        <v>61</v>
      </c>
      <c r="C163" t="s">
        <v>410</v>
      </c>
      <c r="D163" t="s">
        <v>450</v>
      </c>
      <c r="E163" s="4">
        <v>1000</v>
      </c>
      <c r="F163" s="2" t="s">
        <v>55</v>
      </c>
      <c r="G163" s="2" t="s">
        <v>76</v>
      </c>
      <c r="H163" s="2" t="s">
        <v>15</v>
      </c>
      <c r="I163" s="2">
        <v>6</v>
      </c>
      <c r="J163" s="2">
        <v>0</v>
      </c>
      <c r="K163" s="28" t="s">
        <v>498</v>
      </c>
      <c r="L163" s="2" t="s">
        <v>152</v>
      </c>
      <c r="M163" s="2" t="s">
        <v>158</v>
      </c>
      <c r="N163" s="2" t="s">
        <v>12</v>
      </c>
      <c r="O163" s="2" t="s">
        <v>359</v>
      </c>
      <c r="P163" s="2" t="s">
        <v>12</v>
      </c>
      <c r="Q163" s="2" t="s">
        <v>414</v>
      </c>
      <c r="R163" s="2" t="s">
        <v>170</v>
      </c>
      <c r="S163" s="2" t="s">
        <v>210</v>
      </c>
      <c r="T163" s="2">
        <v>0</v>
      </c>
      <c r="U163" s="2">
        <v>0</v>
      </c>
      <c r="V163" s="2">
        <v>0</v>
      </c>
      <c r="W163" s="2">
        <v>2</v>
      </c>
      <c r="Y163" s="2" t="s">
        <v>30</v>
      </c>
      <c r="Z163" s="2" t="s">
        <v>49</v>
      </c>
      <c r="AA163" s="2" t="s">
        <v>12</v>
      </c>
      <c r="AB163" s="6">
        <f t="shared" si="48"/>
        <v>3160</v>
      </c>
      <c r="AC163" s="8">
        <f t="shared" si="49"/>
        <v>60</v>
      </c>
      <c r="AD163" s="10">
        <f t="shared" si="50"/>
        <v>52.666666666666664</v>
      </c>
      <c r="AE163" s="8">
        <f t="shared" si="51"/>
        <v>48</v>
      </c>
      <c r="AF163" s="10">
        <f t="shared" si="52"/>
        <v>65.833333333333329</v>
      </c>
    </row>
    <row r="164" spans="2:32" x14ac:dyDescent="0.4">
      <c r="B164" t="s">
        <v>61</v>
      </c>
      <c r="C164" t="s">
        <v>515</v>
      </c>
      <c r="D164" t="s">
        <v>450</v>
      </c>
      <c r="E164" s="4">
        <v>700</v>
      </c>
      <c r="F164" s="2" t="s">
        <v>55</v>
      </c>
      <c r="G164" s="2" t="s">
        <v>76</v>
      </c>
      <c r="H164" s="2" t="s">
        <v>12</v>
      </c>
      <c r="I164" s="2">
        <v>6</v>
      </c>
      <c r="J164" s="2">
        <v>0</v>
      </c>
      <c r="K164" t="s">
        <v>473</v>
      </c>
      <c r="L164" s="2" t="s">
        <v>152</v>
      </c>
      <c r="M164" s="2" t="s">
        <v>156</v>
      </c>
      <c r="N164" s="2" t="s">
        <v>12</v>
      </c>
      <c r="O164" s="2" t="s">
        <v>358</v>
      </c>
      <c r="P164" s="2" t="s">
        <v>12</v>
      </c>
      <c r="Q164" s="2" t="s">
        <v>66</v>
      </c>
      <c r="R164" s="2" t="s">
        <v>12</v>
      </c>
      <c r="S164" s="2" t="s">
        <v>12</v>
      </c>
      <c r="T164" s="2">
        <v>0</v>
      </c>
      <c r="U164" s="2">
        <v>2</v>
      </c>
      <c r="V164" s="2">
        <v>0</v>
      </c>
      <c r="W164" s="2">
        <v>0</v>
      </c>
      <c r="Y164" s="2" t="s">
        <v>213</v>
      </c>
      <c r="Z164" s="2" t="s">
        <v>49</v>
      </c>
      <c r="AA164" s="2" t="s">
        <v>12</v>
      </c>
      <c r="AB164" s="6">
        <f t="shared" si="48"/>
        <v>2860</v>
      </c>
      <c r="AC164" s="8">
        <f t="shared" si="49"/>
        <v>60</v>
      </c>
      <c r="AD164" s="10">
        <f t="shared" si="50"/>
        <v>47.666666666666664</v>
      </c>
      <c r="AE164" s="8">
        <f t="shared" si="51"/>
        <v>48</v>
      </c>
      <c r="AF164" s="10">
        <f t="shared" si="52"/>
        <v>59.583333333333336</v>
      </c>
    </row>
    <row r="165" spans="2:32" x14ac:dyDescent="0.4">
      <c r="B165" t="s">
        <v>61</v>
      </c>
      <c r="C165" t="s">
        <v>516</v>
      </c>
      <c r="D165" t="s">
        <v>450</v>
      </c>
      <c r="E165" s="4">
        <v>1000</v>
      </c>
      <c r="F165" s="2" t="s">
        <v>55</v>
      </c>
      <c r="G165" s="2" t="s">
        <v>76</v>
      </c>
      <c r="H165" s="2" t="s">
        <v>12</v>
      </c>
      <c r="I165" s="2">
        <v>9</v>
      </c>
      <c r="J165" s="2">
        <v>0</v>
      </c>
      <c r="K165" t="s">
        <v>473</v>
      </c>
      <c r="L165" s="2" t="s">
        <v>152</v>
      </c>
      <c r="M165" s="2" t="s">
        <v>156</v>
      </c>
      <c r="N165" s="2" t="s">
        <v>12</v>
      </c>
      <c r="O165" s="2" t="s">
        <v>358</v>
      </c>
      <c r="P165" s="2" t="s">
        <v>12</v>
      </c>
      <c r="Q165" s="2" t="s">
        <v>66</v>
      </c>
      <c r="R165" s="2" t="s">
        <v>12</v>
      </c>
      <c r="S165" s="2" t="s">
        <v>12</v>
      </c>
      <c r="T165" s="2">
        <v>0</v>
      </c>
      <c r="U165" s="2">
        <v>2</v>
      </c>
      <c r="V165" s="2">
        <v>0</v>
      </c>
      <c r="W165" s="2">
        <v>0</v>
      </c>
      <c r="Y165" s="2" t="s">
        <v>30</v>
      </c>
      <c r="Z165" s="2" t="s">
        <v>49</v>
      </c>
      <c r="AA165" s="2" t="s">
        <v>12</v>
      </c>
      <c r="AB165" s="6">
        <f t="shared" si="48"/>
        <v>4240</v>
      </c>
      <c r="AC165" s="8">
        <f t="shared" si="49"/>
        <v>96</v>
      </c>
      <c r="AD165" s="10">
        <f t="shared" si="50"/>
        <v>44.166666666666664</v>
      </c>
      <c r="AE165" s="8">
        <f t="shared" si="51"/>
        <v>84</v>
      </c>
      <c r="AF165" s="10">
        <f t="shared" si="52"/>
        <v>50.476190476190474</v>
      </c>
    </row>
    <row r="166" spans="2:32" x14ac:dyDescent="0.4">
      <c r="B166" t="s">
        <v>61</v>
      </c>
      <c r="C166" t="s">
        <v>67</v>
      </c>
      <c r="D166" t="s">
        <v>450</v>
      </c>
      <c r="E166" s="4">
        <v>1200</v>
      </c>
      <c r="F166" s="2" t="s">
        <v>55</v>
      </c>
      <c r="G166" s="2" t="s">
        <v>76</v>
      </c>
      <c r="H166" s="2" t="s">
        <v>12</v>
      </c>
      <c r="I166" s="2">
        <v>9</v>
      </c>
      <c r="J166" s="2">
        <v>0</v>
      </c>
      <c r="K166" t="s">
        <v>469</v>
      </c>
      <c r="L166" s="2" t="s">
        <v>152</v>
      </c>
      <c r="M166" s="2" t="s">
        <v>156</v>
      </c>
      <c r="N166" s="2" t="s">
        <v>12</v>
      </c>
      <c r="O166" s="2" t="s">
        <v>360</v>
      </c>
      <c r="P166" s="2" t="s">
        <v>12</v>
      </c>
      <c r="Q166" s="2" t="s">
        <v>62</v>
      </c>
      <c r="R166" s="2" t="s">
        <v>12</v>
      </c>
      <c r="S166" s="2" t="s">
        <v>12</v>
      </c>
      <c r="T166" s="2">
        <v>0</v>
      </c>
      <c r="U166" s="2">
        <v>2</v>
      </c>
      <c r="V166" s="2">
        <v>0</v>
      </c>
      <c r="W166" s="2" t="s">
        <v>65</v>
      </c>
      <c r="Y166" s="2" t="s">
        <v>12</v>
      </c>
      <c r="Z166" s="2" t="s">
        <v>49</v>
      </c>
      <c r="AA166" s="2" t="s">
        <v>12</v>
      </c>
      <c r="AB166" s="6">
        <f t="shared" si="48"/>
        <v>4440</v>
      </c>
      <c r="AC166" s="8">
        <f t="shared" si="49"/>
        <v>96</v>
      </c>
      <c r="AD166" s="10">
        <f t="shared" si="50"/>
        <v>46.25</v>
      </c>
      <c r="AE166" s="8">
        <f t="shared" si="51"/>
        <v>84</v>
      </c>
      <c r="AF166" s="10">
        <f t="shared" si="52"/>
        <v>52.857142857142854</v>
      </c>
    </row>
    <row r="167" spans="2:32" x14ac:dyDescent="0.4">
      <c r="B167" t="s">
        <v>61</v>
      </c>
      <c r="C167" t="s">
        <v>163</v>
      </c>
      <c r="D167" t="s">
        <v>450</v>
      </c>
      <c r="E167" s="4">
        <v>1800</v>
      </c>
      <c r="F167" s="2" t="s">
        <v>55</v>
      </c>
      <c r="G167" s="2" t="s">
        <v>76</v>
      </c>
      <c r="H167" s="2" t="s">
        <v>12</v>
      </c>
      <c r="I167" s="2">
        <v>9</v>
      </c>
      <c r="J167" s="2">
        <v>0</v>
      </c>
      <c r="K167" t="s">
        <v>499</v>
      </c>
      <c r="L167" s="2" t="s">
        <v>164</v>
      </c>
      <c r="M167" s="2" t="s">
        <v>158</v>
      </c>
      <c r="N167" s="2" t="s">
        <v>12</v>
      </c>
      <c r="O167" s="2" t="s">
        <v>359</v>
      </c>
      <c r="P167" s="2" t="s">
        <v>12</v>
      </c>
      <c r="Q167" s="2" t="s">
        <v>60</v>
      </c>
      <c r="R167" s="2" t="s">
        <v>12</v>
      </c>
      <c r="S167" s="2" t="s">
        <v>210</v>
      </c>
      <c r="T167" s="2">
        <v>0</v>
      </c>
      <c r="U167" s="2">
        <v>0</v>
      </c>
      <c r="V167" s="2">
        <v>0</v>
      </c>
      <c r="W167" s="2">
        <v>2</v>
      </c>
      <c r="Y167" s="2" t="s">
        <v>30</v>
      </c>
      <c r="Z167" s="2" t="s">
        <v>49</v>
      </c>
      <c r="AA167" s="2" t="s">
        <v>12</v>
      </c>
      <c r="AB167" s="6">
        <f t="shared" si="48"/>
        <v>5040</v>
      </c>
      <c r="AC167" s="8">
        <f t="shared" si="49"/>
        <v>96</v>
      </c>
      <c r="AD167" s="10">
        <f t="shared" si="50"/>
        <v>52.5</v>
      </c>
      <c r="AE167" s="8">
        <f t="shared" si="51"/>
        <v>84</v>
      </c>
      <c r="AF167" s="10">
        <f t="shared" si="52"/>
        <v>60</v>
      </c>
    </row>
    <row r="168" spans="2:32" x14ac:dyDescent="0.4">
      <c r="B168" t="s">
        <v>61</v>
      </c>
      <c r="C168" t="s">
        <v>64</v>
      </c>
      <c r="D168" t="s">
        <v>450</v>
      </c>
      <c r="E168" s="4">
        <v>1400</v>
      </c>
      <c r="F168" s="2" t="s">
        <v>55</v>
      </c>
      <c r="G168" s="2" t="s">
        <v>76</v>
      </c>
      <c r="H168" s="2" t="s">
        <v>12</v>
      </c>
      <c r="I168" s="2">
        <v>12</v>
      </c>
      <c r="J168" s="2">
        <v>0</v>
      </c>
      <c r="K168" t="s">
        <v>473</v>
      </c>
      <c r="L168" s="2" t="s">
        <v>152</v>
      </c>
      <c r="M168" s="2" t="s">
        <v>156</v>
      </c>
      <c r="N168" s="2" t="s">
        <v>12</v>
      </c>
      <c r="O168" s="2" t="s">
        <v>358</v>
      </c>
      <c r="P168" s="2" t="s">
        <v>12</v>
      </c>
      <c r="Q168" s="2" t="s">
        <v>66</v>
      </c>
      <c r="R168" s="2" t="s">
        <v>12</v>
      </c>
      <c r="S168" s="2" t="s">
        <v>12</v>
      </c>
      <c r="T168" s="2">
        <v>0</v>
      </c>
      <c r="U168" s="2">
        <v>2</v>
      </c>
      <c r="V168" s="2">
        <v>0</v>
      </c>
      <c r="W168" s="2">
        <v>0</v>
      </c>
      <c r="Y168" s="2" t="s">
        <v>213</v>
      </c>
      <c r="Z168" s="2" t="s">
        <v>49</v>
      </c>
      <c r="AA168" s="2" t="s">
        <v>12</v>
      </c>
      <c r="AB168" s="6">
        <f t="shared" ref="AB168:AB188" si="53">IF(ISNUMBER(E168),IF(I168&gt;0,IF(AA168="No",E168+(I168*$B$3),E168+(I168*$B$4)),""),"")</f>
        <v>5720</v>
      </c>
      <c r="AC168" s="8">
        <f t="shared" ref="AC168:AC189" si="54">IF(I168&gt;0,(I168-1)*$B$2,"")</f>
        <v>132</v>
      </c>
      <c r="AD168" s="10">
        <f t="shared" ref="AD168:AD189" si="55">IF(ISNUMBER(E168),IF(I168&gt;0,AB168/AC168,""),"")</f>
        <v>43.333333333333336</v>
      </c>
      <c r="AE168" s="8">
        <f t="shared" ref="AE168:AE189" si="56">IF(I168&gt;2,(I168-2)*$B$2,"")</f>
        <v>120</v>
      </c>
      <c r="AF168" s="10">
        <f t="shared" ref="AF168:AF189" si="57">IF(AND(ISNUMBER(E168),I168&gt;2),AB168/AE168,"")</f>
        <v>47.666666666666664</v>
      </c>
    </row>
    <row r="169" spans="2:32" x14ac:dyDescent="0.4">
      <c r="B169" t="s">
        <v>61</v>
      </c>
      <c r="C169" t="s">
        <v>63</v>
      </c>
      <c r="D169" t="s">
        <v>450</v>
      </c>
      <c r="E169" s="4">
        <v>1600</v>
      </c>
      <c r="F169" s="2" t="s">
        <v>55</v>
      </c>
      <c r="G169" s="2" t="s">
        <v>76</v>
      </c>
      <c r="H169" s="2" t="s">
        <v>12</v>
      </c>
      <c r="I169" s="2">
        <v>12</v>
      </c>
      <c r="J169" s="2">
        <v>0</v>
      </c>
      <c r="K169" t="s">
        <v>469</v>
      </c>
      <c r="L169" s="2" t="s">
        <v>152</v>
      </c>
      <c r="M169" s="2" t="s">
        <v>156</v>
      </c>
      <c r="N169" s="2" t="s">
        <v>12</v>
      </c>
      <c r="O169" s="2" t="s">
        <v>360</v>
      </c>
      <c r="P169" s="2" t="s">
        <v>12</v>
      </c>
      <c r="Q169" s="2" t="s">
        <v>62</v>
      </c>
      <c r="R169" s="2" t="s">
        <v>12</v>
      </c>
      <c r="S169" s="2" t="s">
        <v>12</v>
      </c>
      <c r="T169" s="2">
        <v>0</v>
      </c>
      <c r="U169" s="2">
        <v>2</v>
      </c>
      <c r="V169" s="2">
        <v>0</v>
      </c>
      <c r="W169" s="2" t="s">
        <v>65</v>
      </c>
      <c r="Y169" s="2" t="s">
        <v>12</v>
      </c>
      <c r="Z169" s="2" t="s">
        <v>49</v>
      </c>
      <c r="AA169" s="2" t="s">
        <v>12</v>
      </c>
      <c r="AB169" s="6">
        <f t="shared" si="53"/>
        <v>5920</v>
      </c>
      <c r="AC169" s="8">
        <f t="shared" si="54"/>
        <v>132</v>
      </c>
      <c r="AD169" s="10">
        <f t="shared" si="55"/>
        <v>44.848484848484851</v>
      </c>
      <c r="AE169" s="8">
        <f t="shared" si="56"/>
        <v>120</v>
      </c>
      <c r="AF169" s="10">
        <f t="shared" si="57"/>
        <v>49.333333333333336</v>
      </c>
    </row>
    <row r="170" spans="2:32" x14ac:dyDescent="0.4">
      <c r="B170" t="s">
        <v>61</v>
      </c>
      <c r="C170" t="s">
        <v>162</v>
      </c>
      <c r="D170" t="s">
        <v>450</v>
      </c>
      <c r="E170" s="4">
        <v>2100</v>
      </c>
      <c r="F170" s="2" t="s">
        <v>54</v>
      </c>
      <c r="G170" s="2" t="s">
        <v>76</v>
      </c>
      <c r="H170" s="2" t="s">
        <v>15</v>
      </c>
      <c r="I170" s="2">
        <v>12</v>
      </c>
      <c r="J170" s="2">
        <v>0</v>
      </c>
      <c r="K170" t="s">
        <v>499</v>
      </c>
      <c r="L170" s="2" t="s">
        <v>164</v>
      </c>
      <c r="M170" s="2" t="s">
        <v>158</v>
      </c>
      <c r="N170" s="2" t="s">
        <v>12</v>
      </c>
      <c r="O170" s="2" t="s">
        <v>359</v>
      </c>
      <c r="P170" s="2" t="s">
        <v>12</v>
      </c>
      <c r="Q170" s="2" t="s">
        <v>60</v>
      </c>
      <c r="R170" s="2" t="s">
        <v>12</v>
      </c>
      <c r="S170" s="2" t="s">
        <v>210</v>
      </c>
      <c r="T170" s="2">
        <v>0</v>
      </c>
      <c r="U170" s="2">
        <v>0</v>
      </c>
      <c r="V170" s="2">
        <v>0</v>
      </c>
      <c r="W170" s="2">
        <v>2</v>
      </c>
      <c r="Y170" s="2" t="s">
        <v>30</v>
      </c>
      <c r="Z170" s="2" t="s">
        <v>49</v>
      </c>
      <c r="AA170" s="2" t="s">
        <v>12</v>
      </c>
      <c r="AB170" s="6">
        <f t="shared" si="53"/>
        <v>6420</v>
      </c>
      <c r="AC170" s="8">
        <f t="shared" si="54"/>
        <v>132</v>
      </c>
      <c r="AD170" s="10">
        <f t="shared" si="55"/>
        <v>48.636363636363633</v>
      </c>
      <c r="AE170" s="8">
        <f t="shared" si="56"/>
        <v>120</v>
      </c>
      <c r="AF170" s="10">
        <f t="shared" si="57"/>
        <v>53.5</v>
      </c>
    </row>
    <row r="171" spans="2:32" x14ac:dyDescent="0.4">
      <c r="B171" t="s">
        <v>138</v>
      </c>
      <c r="C171" t="s">
        <v>139</v>
      </c>
      <c r="D171" t="s">
        <v>450</v>
      </c>
      <c r="E171" s="4">
        <v>390</v>
      </c>
      <c r="F171" s="2" t="s">
        <v>55</v>
      </c>
      <c r="G171" s="2" t="s">
        <v>143</v>
      </c>
      <c r="H171" s="2" t="s">
        <v>15</v>
      </c>
      <c r="I171" s="2">
        <v>2</v>
      </c>
      <c r="J171" s="2">
        <v>0</v>
      </c>
      <c r="K171" t="s">
        <v>144</v>
      </c>
      <c r="L171" s="2" t="s">
        <v>152</v>
      </c>
      <c r="M171" s="2" t="s">
        <v>151</v>
      </c>
      <c r="N171" s="2" t="s">
        <v>12</v>
      </c>
      <c r="O171" s="2" t="s">
        <v>359</v>
      </c>
      <c r="P171" s="2" t="s">
        <v>12</v>
      </c>
      <c r="Q171" s="2" t="s">
        <v>161</v>
      </c>
      <c r="R171" s="2" t="s">
        <v>12</v>
      </c>
      <c r="S171" s="2" t="s">
        <v>210</v>
      </c>
      <c r="T171" s="2">
        <v>0</v>
      </c>
      <c r="U171" s="2">
        <v>2</v>
      </c>
      <c r="V171" s="2">
        <v>0</v>
      </c>
      <c r="W171" s="2">
        <v>0</v>
      </c>
      <c r="Y171" s="2" t="s">
        <v>214</v>
      </c>
      <c r="Z171" s="2" t="s">
        <v>146</v>
      </c>
      <c r="AA171" s="2" t="s">
        <v>12</v>
      </c>
      <c r="AB171" s="6">
        <f t="shared" si="53"/>
        <v>1110</v>
      </c>
      <c r="AC171" s="8">
        <f t="shared" si="54"/>
        <v>12</v>
      </c>
      <c r="AD171" s="10">
        <f t="shared" si="55"/>
        <v>92.5</v>
      </c>
      <c r="AE171" s="8" t="str">
        <f t="shared" si="56"/>
        <v/>
      </c>
      <c r="AF171" s="10" t="str">
        <f t="shared" si="57"/>
        <v/>
      </c>
    </row>
    <row r="172" spans="2:32" x14ac:dyDescent="0.4">
      <c r="B172" t="s">
        <v>138</v>
      </c>
      <c r="C172" t="s">
        <v>407</v>
      </c>
      <c r="D172" t="s">
        <v>450</v>
      </c>
      <c r="E172" s="4">
        <v>460</v>
      </c>
      <c r="F172" s="2" t="s">
        <v>55</v>
      </c>
      <c r="G172" s="2" t="s">
        <v>143</v>
      </c>
      <c r="H172" s="2" t="s">
        <v>15</v>
      </c>
      <c r="I172" s="2">
        <v>2</v>
      </c>
      <c r="J172" s="2">
        <v>0</v>
      </c>
      <c r="K172" s="28" t="s">
        <v>479</v>
      </c>
      <c r="L172" s="2" t="s">
        <v>152</v>
      </c>
      <c r="M172" s="2" t="s">
        <v>158</v>
      </c>
      <c r="N172" s="2" t="s">
        <v>12</v>
      </c>
      <c r="O172" s="2" t="s">
        <v>355</v>
      </c>
      <c r="P172" s="2" t="s">
        <v>12</v>
      </c>
      <c r="Q172" s="2" t="s">
        <v>409</v>
      </c>
      <c r="R172" s="2" t="s">
        <v>12</v>
      </c>
      <c r="S172" s="2" t="s">
        <v>210</v>
      </c>
      <c r="T172" s="2">
        <v>0</v>
      </c>
      <c r="U172" s="2">
        <v>0</v>
      </c>
      <c r="V172" s="2">
        <v>0</v>
      </c>
      <c r="W172" s="2">
        <v>1</v>
      </c>
      <c r="Y172" s="2" t="s">
        <v>216</v>
      </c>
      <c r="Z172" s="2" t="s">
        <v>146</v>
      </c>
      <c r="AA172" s="2" t="s">
        <v>12</v>
      </c>
      <c r="AB172" s="6">
        <f t="shared" si="53"/>
        <v>1180</v>
      </c>
      <c r="AC172" s="8">
        <f t="shared" si="54"/>
        <v>12</v>
      </c>
      <c r="AD172" s="10">
        <f t="shared" si="55"/>
        <v>98.333333333333329</v>
      </c>
      <c r="AE172" s="8" t="str">
        <f t="shared" si="56"/>
        <v/>
      </c>
      <c r="AF172" s="10" t="str">
        <f t="shared" si="57"/>
        <v/>
      </c>
    </row>
    <row r="173" spans="2:32" x14ac:dyDescent="0.4">
      <c r="B173" t="s">
        <v>138</v>
      </c>
      <c r="C173" t="s">
        <v>408</v>
      </c>
      <c r="D173" t="s">
        <v>450</v>
      </c>
      <c r="E173" s="4">
        <v>560</v>
      </c>
      <c r="F173" s="2" t="s">
        <v>55</v>
      </c>
      <c r="G173" s="2" t="s">
        <v>143</v>
      </c>
      <c r="H173" s="2" t="s">
        <v>15</v>
      </c>
      <c r="I173" s="2">
        <v>4</v>
      </c>
      <c r="J173" s="2">
        <v>0</v>
      </c>
      <c r="K173" s="28" t="s">
        <v>479</v>
      </c>
      <c r="L173" s="2" t="s">
        <v>152</v>
      </c>
      <c r="M173" s="2" t="s">
        <v>158</v>
      </c>
      <c r="N173" s="2" t="s">
        <v>12</v>
      </c>
      <c r="O173" s="2" t="s">
        <v>355</v>
      </c>
      <c r="P173" s="2" t="s">
        <v>12</v>
      </c>
      <c r="Q173" s="2" t="s">
        <v>409</v>
      </c>
      <c r="R173" s="2" t="s">
        <v>12</v>
      </c>
      <c r="S173" s="2" t="s">
        <v>210</v>
      </c>
      <c r="T173" s="2">
        <v>0</v>
      </c>
      <c r="U173" s="2">
        <v>0</v>
      </c>
      <c r="V173" s="2">
        <v>0</v>
      </c>
      <c r="W173" s="2">
        <v>2</v>
      </c>
      <c r="Y173" s="2" t="s">
        <v>216</v>
      </c>
      <c r="Z173" s="2" t="s">
        <v>146</v>
      </c>
      <c r="AA173" s="2" t="s">
        <v>12</v>
      </c>
      <c r="AB173" s="6">
        <f t="shared" si="53"/>
        <v>2000</v>
      </c>
      <c r="AC173" s="8">
        <f t="shared" si="54"/>
        <v>36</v>
      </c>
      <c r="AD173" s="10">
        <f t="shared" si="55"/>
        <v>55.555555555555557</v>
      </c>
      <c r="AE173" s="8">
        <f t="shared" si="56"/>
        <v>24</v>
      </c>
      <c r="AF173" s="10">
        <f t="shared" si="57"/>
        <v>83.333333333333329</v>
      </c>
    </row>
    <row r="174" spans="2:32" x14ac:dyDescent="0.4">
      <c r="B174" t="s">
        <v>138</v>
      </c>
      <c r="C174" t="s">
        <v>140</v>
      </c>
      <c r="D174" t="s">
        <v>450</v>
      </c>
      <c r="E174" s="4">
        <v>657</v>
      </c>
      <c r="F174" s="2" t="s">
        <v>55</v>
      </c>
      <c r="G174" s="2" t="s">
        <v>143</v>
      </c>
      <c r="H174" s="2" t="s">
        <v>15</v>
      </c>
      <c r="I174" s="2">
        <v>4</v>
      </c>
      <c r="J174" s="2">
        <v>0</v>
      </c>
      <c r="K174" t="s">
        <v>503</v>
      </c>
      <c r="L174" s="2" t="s">
        <v>152</v>
      </c>
      <c r="M174" s="2" t="s">
        <v>158</v>
      </c>
      <c r="N174" s="2" t="s">
        <v>12</v>
      </c>
      <c r="O174" s="2" t="s">
        <v>359</v>
      </c>
      <c r="P174" s="2" t="s">
        <v>12</v>
      </c>
      <c r="Q174" s="2" t="s">
        <v>161</v>
      </c>
      <c r="R174" s="2" t="s">
        <v>12</v>
      </c>
      <c r="S174" s="2" t="s">
        <v>210</v>
      </c>
      <c r="T174" s="2">
        <v>0</v>
      </c>
      <c r="U174" s="2">
        <v>1</v>
      </c>
      <c r="V174" s="2">
        <v>0</v>
      </c>
      <c r="W174" s="2">
        <v>1</v>
      </c>
      <c r="Y174" s="2" t="s">
        <v>214</v>
      </c>
      <c r="Z174" s="2" t="s">
        <v>146</v>
      </c>
      <c r="AA174" s="2" t="s">
        <v>12</v>
      </c>
      <c r="AB174" s="6">
        <f t="shared" si="53"/>
        <v>2097</v>
      </c>
      <c r="AC174" s="8">
        <f t="shared" si="54"/>
        <v>36</v>
      </c>
      <c r="AD174" s="10">
        <f t="shared" si="55"/>
        <v>58.25</v>
      </c>
      <c r="AE174" s="8">
        <f t="shared" si="56"/>
        <v>24</v>
      </c>
      <c r="AF174" s="10">
        <f t="shared" si="57"/>
        <v>87.375</v>
      </c>
    </row>
    <row r="175" spans="2:32" x14ac:dyDescent="0.4">
      <c r="B175" t="s">
        <v>138</v>
      </c>
      <c r="C175" t="s">
        <v>280</v>
      </c>
      <c r="D175" t="s">
        <v>450</v>
      </c>
      <c r="E175" s="4">
        <v>680</v>
      </c>
      <c r="F175" s="2" t="s">
        <v>55</v>
      </c>
      <c r="G175" s="2" t="s">
        <v>143</v>
      </c>
      <c r="H175" s="2" t="s">
        <v>15</v>
      </c>
      <c r="I175" s="2">
        <v>4</v>
      </c>
      <c r="J175" s="2">
        <v>0</v>
      </c>
      <c r="K175" s="28" t="s">
        <v>498</v>
      </c>
      <c r="L175" s="2" t="s">
        <v>152</v>
      </c>
      <c r="M175" s="2" t="s">
        <v>251</v>
      </c>
      <c r="N175" s="2" t="s">
        <v>12</v>
      </c>
      <c r="O175" s="2" t="s">
        <v>359</v>
      </c>
      <c r="P175" s="2" t="s">
        <v>12</v>
      </c>
      <c r="Q175" s="2" t="s">
        <v>281</v>
      </c>
      <c r="R175" s="2" t="s">
        <v>12</v>
      </c>
      <c r="S175" s="2" t="s">
        <v>210</v>
      </c>
      <c r="T175" s="2">
        <v>0</v>
      </c>
      <c r="U175" s="2">
        <v>1</v>
      </c>
      <c r="V175" s="2">
        <v>0</v>
      </c>
      <c r="W175" s="2">
        <v>1</v>
      </c>
      <c r="Y175" s="2" t="s">
        <v>215</v>
      </c>
      <c r="Z175" s="2" t="s">
        <v>146</v>
      </c>
      <c r="AA175" s="2" t="s">
        <v>12</v>
      </c>
      <c r="AB175" s="6">
        <f t="shared" si="53"/>
        <v>2120</v>
      </c>
      <c r="AC175" s="8">
        <f t="shared" si="54"/>
        <v>36</v>
      </c>
      <c r="AD175" s="10">
        <f t="shared" si="55"/>
        <v>58.888888888888886</v>
      </c>
      <c r="AE175" s="8">
        <f t="shared" si="56"/>
        <v>24</v>
      </c>
      <c r="AF175" s="10">
        <f t="shared" si="57"/>
        <v>88.333333333333329</v>
      </c>
    </row>
    <row r="176" spans="2:32" x14ac:dyDescent="0.4">
      <c r="B176" t="s">
        <v>138</v>
      </c>
      <c r="C176" t="s">
        <v>141</v>
      </c>
      <c r="D176" t="s">
        <v>450</v>
      </c>
      <c r="E176" s="4">
        <v>1100</v>
      </c>
      <c r="F176" s="2" t="s">
        <v>55</v>
      </c>
      <c r="G176" s="2" t="s">
        <v>143</v>
      </c>
      <c r="H176" s="2" t="s">
        <v>15</v>
      </c>
      <c r="I176" s="2">
        <v>6</v>
      </c>
      <c r="J176" s="2">
        <v>0</v>
      </c>
      <c r="K176" t="s">
        <v>495</v>
      </c>
      <c r="L176" s="2" t="s">
        <v>152</v>
      </c>
      <c r="M176" s="2" t="s">
        <v>158</v>
      </c>
      <c r="N176" s="2" t="s">
        <v>12</v>
      </c>
      <c r="O176" s="2" t="s">
        <v>359</v>
      </c>
      <c r="P176" s="2" t="s">
        <v>168</v>
      </c>
      <c r="Q176" s="2" t="s">
        <v>62</v>
      </c>
      <c r="R176" s="2" t="s">
        <v>145</v>
      </c>
      <c r="S176" s="2" t="s">
        <v>210</v>
      </c>
      <c r="T176" s="2">
        <v>0</v>
      </c>
      <c r="U176" s="2">
        <v>0</v>
      </c>
      <c r="V176" s="2">
        <v>0</v>
      </c>
      <c r="W176" s="2">
        <v>2</v>
      </c>
      <c r="Y176" s="2" t="s">
        <v>215</v>
      </c>
      <c r="Z176" s="2" t="s">
        <v>146</v>
      </c>
      <c r="AA176" s="2" t="s">
        <v>12</v>
      </c>
      <c r="AB176" s="6">
        <f t="shared" si="53"/>
        <v>3260</v>
      </c>
      <c r="AC176" s="8">
        <f t="shared" si="54"/>
        <v>60</v>
      </c>
      <c r="AD176" s="10">
        <f t="shared" si="55"/>
        <v>54.333333333333336</v>
      </c>
      <c r="AE176" s="8">
        <f t="shared" si="56"/>
        <v>48</v>
      </c>
      <c r="AF176" s="10">
        <f t="shared" si="57"/>
        <v>67.916666666666671</v>
      </c>
    </row>
    <row r="177" spans="2:32" x14ac:dyDescent="0.4">
      <c r="B177" t="s">
        <v>138</v>
      </c>
      <c r="C177" t="s">
        <v>420</v>
      </c>
      <c r="D177" t="s">
        <v>450</v>
      </c>
      <c r="E177" s="4">
        <v>1450</v>
      </c>
      <c r="F177" s="2" t="s">
        <v>55</v>
      </c>
      <c r="G177" s="2" t="s">
        <v>143</v>
      </c>
      <c r="H177" s="2" t="s">
        <v>15</v>
      </c>
      <c r="I177" s="2">
        <v>6</v>
      </c>
      <c r="J177" s="2">
        <v>0</v>
      </c>
      <c r="K177" s="28" t="s">
        <v>500</v>
      </c>
      <c r="L177" s="2" t="s">
        <v>152</v>
      </c>
      <c r="M177" s="2" t="s">
        <v>183</v>
      </c>
      <c r="N177" s="2" t="s">
        <v>12</v>
      </c>
      <c r="O177" s="2" t="s">
        <v>422</v>
      </c>
      <c r="P177" s="2" t="s">
        <v>168</v>
      </c>
      <c r="Q177" s="2">
        <v>2</v>
      </c>
      <c r="R177" s="2" t="s">
        <v>145</v>
      </c>
      <c r="S177" s="2" t="s">
        <v>210</v>
      </c>
      <c r="T177" s="2">
        <v>0</v>
      </c>
      <c r="U177" s="2">
        <v>0</v>
      </c>
      <c r="V177" s="2">
        <v>0</v>
      </c>
      <c r="W177" s="2">
        <v>2</v>
      </c>
      <c r="Y177" s="2" t="s">
        <v>215</v>
      </c>
      <c r="Z177" s="2" t="s">
        <v>146</v>
      </c>
      <c r="AA177" s="2" t="s">
        <v>12</v>
      </c>
      <c r="AB177" s="6">
        <f t="shared" si="53"/>
        <v>3610</v>
      </c>
      <c r="AC177" s="8">
        <f t="shared" si="54"/>
        <v>60</v>
      </c>
      <c r="AD177" s="10">
        <f t="shared" si="55"/>
        <v>60.166666666666664</v>
      </c>
      <c r="AE177" s="8">
        <f t="shared" si="56"/>
        <v>48</v>
      </c>
      <c r="AF177" s="10">
        <f t="shared" si="57"/>
        <v>75.208333333333329</v>
      </c>
    </row>
    <row r="178" spans="2:32" x14ac:dyDescent="0.4">
      <c r="B178" t="s">
        <v>138</v>
      </c>
      <c r="C178" t="s">
        <v>142</v>
      </c>
      <c r="D178" t="s">
        <v>450</v>
      </c>
      <c r="E178" s="4">
        <v>1370</v>
      </c>
      <c r="F178" s="2" t="s">
        <v>55</v>
      </c>
      <c r="G178" s="2" t="s">
        <v>143</v>
      </c>
      <c r="H178" s="2" t="s">
        <v>15</v>
      </c>
      <c r="I178" s="2">
        <v>8</v>
      </c>
      <c r="J178" s="2">
        <v>0</v>
      </c>
      <c r="K178" t="s">
        <v>495</v>
      </c>
      <c r="L178" s="2" t="s">
        <v>152</v>
      </c>
      <c r="M178" s="2" t="s">
        <v>158</v>
      </c>
      <c r="N178" s="2" t="s">
        <v>12</v>
      </c>
      <c r="O178" s="2" t="s">
        <v>359</v>
      </c>
      <c r="P178" s="2" t="s">
        <v>168</v>
      </c>
      <c r="Q178" s="2" t="s">
        <v>62</v>
      </c>
      <c r="R178" s="2" t="s">
        <v>145</v>
      </c>
      <c r="S178" s="2" t="s">
        <v>210</v>
      </c>
      <c r="T178" s="2">
        <v>0</v>
      </c>
      <c r="U178" s="2">
        <v>0</v>
      </c>
      <c r="V178" s="2">
        <v>0</v>
      </c>
      <c r="W178" s="2">
        <v>2</v>
      </c>
      <c r="Y178" s="2" t="s">
        <v>215</v>
      </c>
      <c r="Z178" s="2" t="s">
        <v>146</v>
      </c>
      <c r="AA178" s="2" t="s">
        <v>12</v>
      </c>
      <c r="AB178" s="6">
        <f t="shared" si="53"/>
        <v>4250</v>
      </c>
      <c r="AC178" s="8">
        <f t="shared" si="54"/>
        <v>84</v>
      </c>
      <c r="AD178" s="10">
        <f t="shared" si="55"/>
        <v>50.595238095238095</v>
      </c>
      <c r="AE178" s="8">
        <f t="shared" si="56"/>
        <v>72</v>
      </c>
      <c r="AF178" s="10">
        <f t="shared" si="57"/>
        <v>59.027777777777779</v>
      </c>
    </row>
    <row r="179" spans="2:32" x14ac:dyDescent="0.4">
      <c r="B179" t="s">
        <v>138</v>
      </c>
      <c r="C179" t="s">
        <v>421</v>
      </c>
      <c r="D179" t="s">
        <v>450</v>
      </c>
      <c r="E179" s="4">
        <v>1780</v>
      </c>
      <c r="F179" s="2" t="s">
        <v>55</v>
      </c>
      <c r="G179" s="2" t="s">
        <v>143</v>
      </c>
      <c r="H179" s="2" t="s">
        <v>15</v>
      </c>
      <c r="I179" s="2">
        <v>8</v>
      </c>
      <c r="J179" s="2">
        <v>0</v>
      </c>
      <c r="K179" s="28" t="s">
        <v>501</v>
      </c>
      <c r="L179" s="2" t="s">
        <v>152</v>
      </c>
      <c r="M179" s="2" t="s">
        <v>183</v>
      </c>
      <c r="N179" s="2" t="s">
        <v>12</v>
      </c>
      <c r="O179" s="2" t="s">
        <v>422</v>
      </c>
      <c r="P179" s="2" t="s">
        <v>168</v>
      </c>
      <c r="Q179" s="2">
        <v>2</v>
      </c>
      <c r="R179" s="2" t="s">
        <v>145</v>
      </c>
      <c r="S179" s="2" t="s">
        <v>210</v>
      </c>
      <c r="T179" s="2">
        <v>0</v>
      </c>
      <c r="U179" s="2">
        <v>0</v>
      </c>
      <c r="V179" s="2">
        <v>0</v>
      </c>
      <c r="W179" s="2">
        <v>2</v>
      </c>
      <c r="Y179" s="2" t="s">
        <v>215</v>
      </c>
      <c r="Z179" s="2" t="s">
        <v>146</v>
      </c>
      <c r="AA179" s="2" t="s">
        <v>12</v>
      </c>
      <c r="AB179" s="6">
        <f t="shared" si="53"/>
        <v>4660</v>
      </c>
      <c r="AC179" s="8">
        <f t="shared" si="54"/>
        <v>84</v>
      </c>
      <c r="AD179" s="10">
        <f t="shared" si="55"/>
        <v>55.476190476190474</v>
      </c>
      <c r="AE179" s="8">
        <f t="shared" si="56"/>
        <v>72</v>
      </c>
      <c r="AF179" s="10">
        <f t="shared" si="57"/>
        <v>64.722222222222229</v>
      </c>
    </row>
    <row r="180" spans="2:32" x14ac:dyDescent="0.4">
      <c r="B180" t="s">
        <v>138</v>
      </c>
      <c r="C180" t="s">
        <v>370</v>
      </c>
      <c r="D180" t="s">
        <v>450</v>
      </c>
      <c r="E180" s="4">
        <v>2350</v>
      </c>
      <c r="F180" s="2" t="s">
        <v>55</v>
      </c>
      <c r="G180" s="2" t="s">
        <v>143</v>
      </c>
      <c r="H180" s="2" t="s">
        <v>15</v>
      </c>
      <c r="I180" s="2">
        <v>6</v>
      </c>
      <c r="J180" s="2">
        <v>0</v>
      </c>
      <c r="K180" t="s">
        <v>493</v>
      </c>
      <c r="L180" s="2" t="s">
        <v>369</v>
      </c>
      <c r="M180" s="2" t="s">
        <v>369</v>
      </c>
      <c r="N180" s="2" t="s">
        <v>12</v>
      </c>
      <c r="O180" s="2" t="s">
        <v>364</v>
      </c>
      <c r="P180" s="2" t="s">
        <v>185</v>
      </c>
      <c r="Q180" s="2">
        <v>2</v>
      </c>
      <c r="R180" s="2" t="s">
        <v>145</v>
      </c>
      <c r="S180" s="2" t="s">
        <v>210</v>
      </c>
      <c r="T180" s="2">
        <v>0</v>
      </c>
      <c r="U180" s="2">
        <v>0</v>
      </c>
      <c r="V180" s="2">
        <v>0</v>
      </c>
      <c r="W180" s="2">
        <v>2</v>
      </c>
      <c r="Y180" s="2" t="s">
        <v>215</v>
      </c>
      <c r="Z180" s="2" t="s">
        <v>146</v>
      </c>
      <c r="AA180" s="2" t="s">
        <v>12</v>
      </c>
      <c r="AB180" s="6">
        <f t="shared" si="53"/>
        <v>4510</v>
      </c>
      <c r="AC180" s="8">
        <f t="shared" si="54"/>
        <v>60</v>
      </c>
      <c r="AD180" s="10">
        <f t="shared" si="55"/>
        <v>75.166666666666671</v>
      </c>
      <c r="AE180" s="8">
        <f t="shared" si="56"/>
        <v>48</v>
      </c>
      <c r="AF180" s="10">
        <f t="shared" si="57"/>
        <v>93.958333333333329</v>
      </c>
    </row>
    <row r="181" spans="2:32" x14ac:dyDescent="0.4">
      <c r="B181" t="s">
        <v>138</v>
      </c>
      <c r="C181" t="s">
        <v>371</v>
      </c>
      <c r="D181" t="s">
        <v>450</v>
      </c>
      <c r="E181" s="4">
        <v>3600</v>
      </c>
      <c r="F181" s="2" t="s">
        <v>55</v>
      </c>
      <c r="G181" s="2" t="s">
        <v>143</v>
      </c>
      <c r="H181" s="2" t="s">
        <v>15</v>
      </c>
      <c r="I181" s="2">
        <v>6</v>
      </c>
      <c r="J181" s="2">
        <v>0</v>
      </c>
      <c r="K181" t="s">
        <v>493</v>
      </c>
      <c r="L181" s="2" t="s">
        <v>363</v>
      </c>
      <c r="M181" s="2" t="s">
        <v>363</v>
      </c>
      <c r="N181" s="2" t="s">
        <v>12</v>
      </c>
      <c r="O181" s="2" t="s">
        <v>364</v>
      </c>
      <c r="P181" s="2" t="s">
        <v>185</v>
      </c>
      <c r="Q181" s="2">
        <v>2</v>
      </c>
      <c r="R181" s="2" t="s">
        <v>145</v>
      </c>
      <c r="S181" s="2" t="s">
        <v>210</v>
      </c>
      <c r="T181" s="2">
        <v>0</v>
      </c>
      <c r="U181" s="2">
        <v>0</v>
      </c>
      <c r="V181" s="2">
        <v>0</v>
      </c>
      <c r="W181" s="2">
        <v>2</v>
      </c>
      <c r="Y181" s="2" t="s">
        <v>215</v>
      </c>
      <c r="Z181" s="2" t="s">
        <v>146</v>
      </c>
      <c r="AA181" s="2" t="s">
        <v>12</v>
      </c>
      <c r="AB181" s="6">
        <f t="shared" si="53"/>
        <v>5760</v>
      </c>
      <c r="AC181" s="8">
        <f t="shared" si="54"/>
        <v>60</v>
      </c>
      <c r="AD181" s="10">
        <f t="shared" si="55"/>
        <v>96</v>
      </c>
      <c r="AE181" s="8">
        <f t="shared" si="56"/>
        <v>48</v>
      </c>
      <c r="AF181" s="10">
        <f t="shared" si="57"/>
        <v>120</v>
      </c>
    </row>
    <row r="182" spans="2:32" x14ac:dyDescent="0.4">
      <c r="B182" t="s">
        <v>138</v>
      </c>
      <c r="C182" t="s">
        <v>442</v>
      </c>
      <c r="D182" t="s">
        <v>450</v>
      </c>
      <c r="E182" s="4">
        <v>6000</v>
      </c>
      <c r="F182" s="2" t="s">
        <v>55</v>
      </c>
      <c r="G182" s="2" t="s">
        <v>143</v>
      </c>
      <c r="H182" s="2" t="s">
        <v>15</v>
      </c>
      <c r="I182" s="2">
        <v>6</v>
      </c>
      <c r="J182" s="2">
        <v>0</v>
      </c>
      <c r="K182" t="s">
        <v>494</v>
      </c>
      <c r="L182" s="2" t="s">
        <v>363</v>
      </c>
      <c r="M182" s="2" t="s">
        <v>363</v>
      </c>
      <c r="N182" s="2" t="s">
        <v>12</v>
      </c>
      <c r="O182" s="2" t="s">
        <v>364</v>
      </c>
      <c r="P182" s="2" t="s">
        <v>185</v>
      </c>
      <c r="Q182" s="2">
        <v>2</v>
      </c>
      <c r="R182" s="2" t="s">
        <v>145</v>
      </c>
      <c r="S182" s="2" t="s">
        <v>210</v>
      </c>
      <c r="T182" s="2">
        <v>0</v>
      </c>
      <c r="U182" s="2">
        <v>0</v>
      </c>
      <c r="V182" s="2">
        <v>0</v>
      </c>
      <c r="W182" s="2">
        <v>2</v>
      </c>
      <c r="Y182" s="2" t="s">
        <v>215</v>
      </c>
      <c r="Z182" s="2" t="s">
        <v>146</v>
      </c>
      <c r="AA182" s="2" t="s">
        <v>12</v>
      </c>
      <c r="AB182" s="6">
        <f t="shared" si="53"/>
        <v>8160</v>
      </c>
      <c r="AC182" s="8">
        <f t="shared" si="54"/>
        <v>60</v>
      </c>
      <c r="AD182" s="10">
        <f t="shared" si="55"/>
        <v>136</v>
      </c>
      <c r="AE182" s="8">
        <f t="shared" si="56"/>
        <v>48</v>
      </c>
      <c r="AF182" s="10">
        <f t="shared" si="57"/>
        <v>170</v>
      </c>
    </row>
    <row r="183" spans="2:32" x14ac:dyDescent="0.4">
      <c r="B183" t="s">
        <v>179</v>
      </c>
      <c r="C183" t="s">
        <v>325</v>
      </c>
      <c r="D183" t="s">
        <v>350</v>
      </c>
      <c r="E183" s="4">
        <v>900</v>
      </c>
      <c r="F183" s="2" t="s">
        <v>55</v>
      </c>
      <c r="G183" s="2" t="s">
        <v>182</v>
      </c>
      <c r="H183" s="2" t="s">
        <v>15</v>
      </c>
      <c r="I183" s="2">
        <v>6</v>
      </c>
      <c r="J183" s="2">
        <v>0</v>
      </c>
      <c r="K183" t="s">
        <v>493</v>
      </c>
      <c r="L183" s="2" t="s">
        <v>172</v>
      </c>
      <c r="M183" s="2" t="s">
        <v>183</v>
      </c>
      <c r="N183" s="2" t="s">
        <v>12</v>
      </c>
      <c r="O183" s="2" t="s">
        <v>362</v>
      </c>
      <c r="P183" s="2" t="s">
        <v>185</v>
      </c>
      <c r="Q183" s="2" t="s">
        <v>184</v>
      </c>
      <c r="R183" s="2" t="s">
        <v>170</v>
      </c>
      <c r="S183" s="2" t="s">
        <v>210</v>
      </c>
      <c r="T183" s="2">
        <v>0</v>
      </c>
      <c r="U183" s="2">
        <v>0</v>
      </c>
      <c r="V183" s="2">
        <v>0</v>
      </c>
      <c r="W183" s="2">
        <v>2</v>
      </c>
      <c r="Y183" s="2" t="s">
        <v>215</v>
      </c>
      <c r="Z183" s="2" t="s">
        <v>49</v>
      </c>
      <c r="AA183" s="2" t="s">
        <v>12</v>
      </c>
      <c r="AB183" s="6">
        <f t="shared" si="53"/>
        <v>3060</v>
      </c>
      <c r="AC183" s="8">
        <f t="shared" si="54"/>
        <v>60</v>
      </c>
      <c r="AD183" s="10">
        <f t="shared" si="55"/>
        <v>51</v>
      </c>
      <c r="AE183" s="8">
        <f t="shared" si="56"/>
        <v>48</v>
      </c>
      <c r="AF183" s="10">
        <f t="shared" si="57"/>
        <v>63.75</v>
      </c>
    </row>
    <row r="184" spans="2:32" x14ac:dyDescent="0.4">
      <c r="B184" t="s">
        <v>179</v>
      </c>
      <c r="C184" t="s">
        <v>180</v>
      </c>
      <c r="D184" t="s">
        <v>350</v>
      </c>
      <c r="E184" s="4">
        <v>1400</v>
      </c>
      <c r="F184" s="2" t="s">
        <v>55</v>
      </c>
      <c r="G184" s="2" t="s">
        <v>182</v>
      </c>
      <c r="H184" s="2" t="s">
        <v>15</v>
      </c>
      <c r="I184" s="2">
        <v>6</v>
      </c>
      <c r="J184" s="2">
        <v>0</v>
      </c>
      <c r="K184" t="s">
        <v>493</v>
      </c>
      <c r="L184" s="2" t="s">
        <v>326</v>
      </c>
      <c r="M184" s="2" t="s">
        <v>183</v>
      </c>
      <c r="N184" s="2" t="s">
        <v>12</v>
      </c>
      <c r="O184" s="2" t="s">
        <v>362</v>
      </c>
      <c r="P184" s="2" t="s">
        <v>185</v>
      </c>
      <c r="Q184" s="2" t="s">
        <v>184</v>
      </c>
      <c r="R184" s="2" t="s">
        <v>170</v>
      </c>
      <c r="S184" s="2" t="s">
        <v>210</v>
      </c>
      <c r="T184" s="2">
        <v>0</v>
      </c>
      <c r="U184" s="2">
        <v>0</v>
      </c>
      <c r="V184" s="2">
        <v>0</v>
      </c>
      <c r="W184" s="2">
        <v>2</v>
      </c>
      <c r="Y184" s="2" t="s">
        <v>215</v>
      </c>
      <c r="Z184" s="2" t="s">
        <v>49</v>
      </c>
      <c r="AA184" s="2" t="s">
        <v>12</v>
      </c>
      <c r="AB184" s="6">
        <f t="shared" si="53"/>
        <v>3560</v>
      </c>
      <c r="AC184" s="8">
        <f t="shared" si="54"/>
        <v>60</v>
      </c>
      <c r="AD184" s="10">
        <f t="shared" si="55"/>
        <v>59.333333333333336</v>
      </c>
      <c r="AE184" s="8">
        <f t="shared" si="56"/>
        <v>48</v>
      </c>
      <c r="AF184" s="10">
        <f t="shared" si="57"/>
        <v>74.166666666666671</v>
      </c>
    </row>
    <row r="185" spans="2:32" x14ac:dyDescent="0.4">
      <c r="B185" t="s">
        <v>179</v>
      </c>
      <c r="C185" t="s">
        <v>324</v>
      </c>
      <c r="D185" t="s">
        <v>350</v>
      </c>
      <c r="E185" s="4">
        <v>1100</v>
      </c>
      <c r="F185" s="2" t="s">
        <v>55</v>
      </c>
      <c r="G185" s="2" t="s">
        <v>182</v>
      </c>
      <c r="H185" s="2" t="s">
        <v>15</v>
      </c>
      <c r="I185" s="2">
        <v>8</v>
      </c>
      <c r="J185" s="2">
        <v>0</v>
      </c>
      <c r="K185" t="s">
        <v>493</v>
      </c>
      <c r="L185" s="2" t="s">
        <v>172</v>
      </c>
      <c r="M185" s="2" t="s">
        <v>183</v>
      </c>
      <c r="N185" s="2" t="s">
        <v>12</v>
      </c>
      <c r="O185" s="2" t="s">
        <v>362</v>
      </c>
      <c r="P185" s="2" t="s">
        <v>185</v>
      </c>
      <c r="Q185" s="2" t="s">
        <v>184</v>
      </c>
      <c r="R185" s="2" t="s">
        <v>170</v>
      </c>
      <c r="S185" s="2" t="s">
        <v>210</v>
      </c>
      <c r="T185" s="2">
        <v>0</v>
      </c>
      <c r="U185" s="2">
        <v>0</v>
      </c>
      <c r="V185" s="2">
        <v>0</v>
      </c>
      <c r="W185" s="2">
        <v>2</v>
      </c>
      <c r="Y185" s="2" t="s">
        <v>215</v>
      </c>
      <c r="Z185" s="2" t="s">
        <v>49</v>
      </c>
      <c r="AA185" s="2" t="s">
        <v>12</v>
      </c>
      <c r="AB185" s="6">
        <f t="shared" si="53"/>
        <v>3980</v>
      </c>
      <c r="AC185" s="8">
        <f t="shared" si="54"/>
        <v>84</v>
      </c>
      <c r="AD185" s="10">
        <f t="shared" si="55"/>
        <v>47.38095238095238</v>
      </c>
      <c r="AE185" s="8">
        <f t="shared" si="56"/>
        <v>72</v>
      </c>
      <c r="AF185" s="10">
        <f t="shared" si="57"/>
        <v>55.277777777777779</v>
      </c>
    </row>
    <row r="186" spans="2:32" x14ac:dyDescent="0.4">
      <c r="B186" t="s">
        <v>179</v>
      </c>
      <c r="C186" t="s">
        <v>181</v>
      </c>
      <c r="D186" t="s">
        <v>350</v>
      </c>
      <c r="E186" s="4">
        <v>1600</v>
      </c>
      <c r="F186" s="2" t="s">
        <v>55</v>
      </c>
      <c r="G186" s="2" t="s">
        <v>182</v>
      </c>
      <c r="H186" s="2" t="s">
        <v>15</v>
      </c>
      <c r="I186" s="2">
        <v>8</v>
      </c>
      <c r="J186" s="2">
        <v>0</v>
      </c>
      <c r="K186" t="s">
        <v>493</v>
      </c>
      <c r="L186" s="2" t="s">
        <v>326</v>
      </c>
      <c r="M186" s="2" t="s">
        <v>183</v>
      </c>
      <c r="N186" s="2" t="s">
        <v>12</v>
      </c>
      <c r="O186" s="2" t="s">
        <v>362</v>
      </c>
      <c r="P186" s="2" t="s">
        <v>185</v>
      </c>
      <c r="Q186" s="2" t="s">
        <v>184</v>
      </c>
      <c r="R186" s="2" t="s">
        <v>170</v>
      </c>
      <c r="S186" s="2" t="s">
        <v>210</v>
      </c>
      <c r="T186" s="2">
        <v>0</v>
      </c>
      <c r="U186" s="2">
        <v>0</v>
      </c>
      <c r="V186" s="2">
        <v>0</v>
      </c>
      <c r="W186" s="2">
        <v>2</v>
      </c>
      <c r="Y186" s="2" t="s">
        <v>215</v>
      </c>
      <c r="Z186" s="2" t="s">
        <v>49</v>
      </c>
      <c r="AA186" s="2" t="s">
        <v>12</v>
      </c>
      <c r="AB186" s="6">
        <f t="shared" si="53"/>
        <v>4480</v>
      </c>
      <c r="AC186" s="8">
        <f t="shared" si="54"/>
        <v>84</v>
      </c>
      <c r="AD186" s="10">
        <f t="shared" si="55"/>
        <v>53.333333333333336</v>
      </c>
      <c r="AE186" s="8">
        <f t="shared" si="56"/>
        <v>72</v>
      </c>
      <c r="AF186" s="10">
        <f t="shared" si="57"/>
        <v>62.222222222222221</v>
      </c>
    </row>
    <row r="187" spans="2:32" x14ac:dyDescent="0.4">
      <c r="B187" t="s">
        <v>201</v>
      </c>
      <c r="C187" t="s">
        <v>316</v>
      </c>
      <c r="D187" t="s">
        <v>450</v>
      </c>
      <c r="E187" s="4">
        <v>799</v>
      </c>
      <c r="F187" s="2" t="s">
        <v>166</v>
      </c>
      <c r="G187" s="2" t="s">
        <v>212</v>
      </c>
      <c r="H187" s="2" t="s">
        <v>15</v>
      </c>
      <c r="I187" s="2">
        <v>6</v>
      </c>
      <c r="J187" s="2">
        <v>0</v>
      </c>
      <c r="K187" s="28" t="s">
        <v>502</v>
      </c>
      <c r="L187" s="2" t="s">
        <v>152</v>
      </c>
      <c r="M187" s="2" t="s">
        <v>158</v>
      </c>
      <c r="N187" s="2" t="s">
        <v>12</v>
      </c>
      <c r="O187" s="2" t="s">
        <v>359</v>
      </c>
      <c r="P187" s="2" t="s">
        <v>200</v>
      </c>
      <c r="Q187" s="2" t="s">
        <v>319</v>
      </c>
      <c r="R187" s="2" t="s">
        <v>145</v>
      </c>
      <c r="S187" s="2" t="s">
        <v>217</v>
      </c>
      <c r="T187" s="2">
        <v>0</v>
      </c>
      <c r="U187" s="2">
        <v>2</v>
      </c>
      <c r="V187" s="2">
        <v>0</v>
      </c>
      <c r="W187" s="2">
        <v>0</v>
      </c>
      <c r="Y187" s="2" t="s">
        <v>215</v>
      </c>
      <c r="Z187" s="2" t="s">
        <v>49</v>
      </c>
      <c r="AA187" s="2" t="s">
        <v>12</v>
      </c>
      <c r="AB187" s="6">
        <f t="shared" si="53"/>
        <v>2959</v>
      </c>
      <c r="AC187" s="8">
        <f t="shared" si="54"/>
        <v>60</v>
      </c>
      <c r="AD187" s="10">
        <f t="shared" si="55"/>
        <v>49.31666666666667</v>
      </c>
      <c r="AE187" s="8">
        <f t="shared" si="56"/>
        <v>48</v>
      </c>
      <c r="AF187" s="10">
        <f t="shared" si="57"/>
        <v>61.645833333333336</v>
      </c>
    </row>
    <row r="188" spans="2:32" x14ac:dyDescent="0.4">
      <c r="B188" t="s">
        <v>201</v>
      </c>
      <c r="C188" t="s">
        <v>317</v>
      </c>
      <c r="D188" t="s">
        <v>450</v>
      </c>
      <c r="E188" s="4">
        <v>1299</v>
      </c>
      <c r="F188" s="2" t="s">
        <v>166</v>
      </c>
      <c r="G188" s="2" t="s">
        <v>212</v>
      </c>
      <c r="H188" s="2" t="s">
        <v>15</v>
      </c>
      <c r="I188" s="2">
        <v>6</v>
      </c>
      <c r="J188" s="2">
        <v>0</v>
      </c>
      <c r="K188" t="s">
        <v>495</v>
      </c>
      <c r="L188" s="2" t="s">
        <v>151</v>
      </c>
      <c r="M188" s="2" t="s">
        <v>158</v>
      </c>
      <c r="N188" s="2" t="s">
        <v>12</v>
      </c>
      <c r="O188" s="2" t="s">
        <v>359</v>
      </c>
      <c r="P188" s="2" t="s">
        <v>200</v>
      </c>
      <c r="Q188" s="2" t="s">
        <v>319</v>
      </c>
      <c r="R188" s="2" t="s">
        <v>145</v>
      </c>
      <c r="S188" s="2" t="s">
        <v>217</v>
      </c>
      <c r="T188" s="2">
        <v>0</v>
      </c>
      <c r="U188" s="2">
        <v>2</v>
      </c>
      <c r="V188" s="2">
        <v>0</v>
      </c>
      <c r="W188" s="2">
        <v>1</v>
      </c>
      <c r="Y188" s="2" t="s">
        <v>215</v>
      </c>
      <c r="Z188" s="2" t="s">
        <v>49</v>
      </c>
      <c r="AA188" s="2" t="s">
        <v>12</v>
      </c>
      <c r="AB188" s="6">
        <f t="shared" si="53"/>
        <v>3459</v>
      </c>
      <c r="AC188" s="8">
        <f t="shared" si="54"/>
        <v>60</v>
      </c>
      <c r="AD188" s="10">
        <f t="shared" si="55"/>
        <v>57.65</v>
      </c>
      <c r="AE188" s="8">
        <f t="shared" si="56"/>
        <v>48</v>
      </c>
      <c r="AF188" s="10">
        <f t="shared" si="57"/>
        <v>72.0625</v>
      </c>
    </row>
    <row r="189" spans="2:32" x14ac:dyDescent="0.4">
      <c r="B189" t="s">
        <v>201</v>
      </c>
      <c r="C189" t="s">
        <v>318</v>
      </c>
      <c r="D189" t="s">
        <v>450</v>
      </c>
      <c r="E189" s="4">
        <v>2499</v>
      </c>
      <c r="F189" s="2" t="s">
        <v>166</v>
      </c>
      <c r="G189" s="2" t="s">
        <v>212</v>
      </c>
      <c r="H189" s="2" t="s">
        <v>15</v>
      </c>
      <c r="I189" s="2">
        <v>6</v>
      </c>
      <c r="J189" s="2">
        <v>0</v>
      </c>
      <c r="K189" t="s">
        <v>495</v>
      </c>
      <c r="L189" s="2" t="s">
        <v>151</v>
      </c>
      <c r="M189" s="2" t="s">
        <v>158</v>
      </c>
      <c r="N189" s="2" t="s">
        <v>12</v>
      </c>
      <c r="O189" s="2" t="s">
        <v>359</v>
      </c>
      <c r="P189" s="2" t="s">
        <v>200</v>
      </c>
      <c r="Q189" s="2" t="s">
        <v>319</v>
      </c>
      <c r="R189" s="2" t="s">
        <v>145</v>
      </c>
      <c r="S189" s="2" t="s">
        <v>217</v>
      </c>
      <c r="T189" s="2">
        <v>0</v>
      </c>
      <c r="U189" s="2">
        <v>2</v>
      </c>
      <c r="V189" s="2">
        <v>0</v>
      </c>
      <c r="W189" s="2">
        <v>1</v>
      </c>
      <c r="Y189" s="2" t="s">
        <v>215</v>
      </c>
      <c r="Z189" s="2" t="s">
        <v>49</v>
      </c>
      <c r="AA189" s="2" t="s">
        <v>12</v>
      </c>
      <c r="AB189" s="6">
        <f>IF(ISNUMBER(E188),IF(I188&gt;0,IF(AA188="No",E188+(I188*$B$3),E188+(I188*$B$4)),""),"")</f>
        <v>3459</v>
      </c>
      <c r="AC189" s="8">
        <f t="shared" si="54"/>
        <v>60</v>
      </c>
      <c r="AD189" s="10">
        <f t="shared" si="55"/>
        <v>57.65</v>
      </c>
      <c r="AE189" s="8">
        <f t="shared" si="56"/>
        <v>48</v>
      </c>
      <c r="AF189" s="10">
        <f t="shared" si="57"/>
        <v>72.0625</v>
      </c>
    </row>
  </sheetData>
  <autoFilter ref="B6:AF189" xr:uid="{B782CF65-3F97-4B3F-A12B-6C2556F3566B}">
    <sortState xmlns:xlrd2="http://schemas.microsoft.com/office/spreadsheetml/2017/richdata2" ref="B7:AF187">
      <sortCondition ref="B6:B178"/>
    </sortState>
  </autoFilter>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0316F-FBBC-4599-B872-08F3F9047377}">
  <dimension ref="B1:I19"/>
  <sheetViews>
    <sheetView workbookViewId="0">
      <pane ySplit="1" topLeftCell="A7" activePane="bottomLeft" state="frozen"/>
      <selection pane="bottomLeft" activeCell="C6" sqref="C6"/>
    </sheetView>
  </sheetViews>
  <sheetFormatPr defaultRowHeight="14.6" x14ac:dyDescent="0.4"/>
  <cols>
    <col min="1" max="1" width="3.53515625" customWidth="1"/>
    <col min="2" max="2" width="28.4609375" style="15" customWidth="1"/>
    <col min="3" max="3" width="21.84375" style="15" customWidth="1"/>
    <col min="4" max="4" width="27.3046875" style="17" bestFit="1" customWidth="1"/>
    <col min="5" max="6" width="27.69140625" style="17" bestFit="1" customWidth="1"/>
    <col min="7" max="7" width="27" style="17" bestFit="1" customWidth="1"/>
    <col min="8" max="8" width="24.69140625" style="17" bestFit="1" customWidth="1"/>
    <col min="9" max="9" width="27.84375" style="2" bestFit="1" customWidth="1"/>
  </cols>
  <sheetData>
    <row r="1" spans="2:9" s="1" customFormat="1" x14ac:dyDescent="0.4">
      <c r="B1" s="23" t="s">
        <v>121</v>
      </c>
      <c r="C1" s="26" t="s">
        <v>68</v>
      </c>
      <c r="D1" s="24" t="s">
        <v>69</v>
      </c>
      <c r="E1" s="24" t="s">
        <v>70</v>
      </c>
      <c r="F1" s="24" t="s">
        <v>71</v>
      </c>
      <c r="G1" s="24" t="s">
        <v>79</v>
      </c>
      <c r="H1" s="24" t="s">
        <v>81</v>
      </c>
      <c r="I1" s="25" t="s">
        <v>80</v>
      </c>
    </row>
    <row r="2" spans="2:9" ht="18.45" x14ac:dyDescent="0.4">
      <c r="B2" s="22" t="s">
        <v>122</v>
      </c>
      <c r="C2" s="26" t="s">
        <v>82</v>
      </c>
      <c r="D2" s="18" t="s">
        <v>96</v>
      </c>
      <c r="E2" s="18" t="s">
        <v>83</v>
      </c>
      <c r="F2" s="18" t="s">
        <v>84</v>
      </c>
      <c r="G2" s="18" t="s">
        <v>96</v>
      </c>
      <c r="H2" s="18" t="s">
        <v>96</v>
      </c>
      <c r="I2" s="18" t="s">
        <v>83</v>
      </c>
    </row>
    <row r="3" spans="2:9" ht="29.15" x14ac:dyDescent="0.4">
      <c r="B3" s="21"/>
      <c r="C3" s="26" t="s">
        <v>101</v>
      </c>
      <c r="D3" s="18" t="s">
        <v>102</v>
      </c>
      <c r="E3" s="18" t="s">
        <v>102</v>
      </c>
      <c r="F3" s="18" t="s">
        <v>111</v>
      </c>
      <c r="G3" s="18" t="s">
        <v>102</v>
      </c>
      <c r="H3" s="18" t="s">
        <v>102</v>
      </c>
      <c r="I3" s="18" t="s">
        <v>12</v>
      </c>
    </row>
    <row r="4" spans="2:9" x14ac:dyDescent="0.4">
      <c r="B4" s="21"/>
      <c r="C4" s="26" t="s">
        <v>109</v>
      </c>
      <c r="D4" s="18" t="s">
        <v>12</v>
      </c>
      <c r="E4" s="18" t="s">
        <v>110</v>
      </c>
      <c r="F4" s="18" t="s">
        <v>12</v>
      </c>
      <c r="G4" s="18" t="s">
        <v>12</v>
      </c>
      <c r="H4" s="18" t="s">
        <v>12</v>
      </c>
      <c r="I4" s="18" t="s">
        <v>12</v>
      </c>
    </row>
    <row r="5" spans="2:9" ht="43.75" x14ac:dyDescent="0.4">
      <c r="B5" s="21"/>
      <c r="C5" s="26" t="s">
        <v>107</v>
      </c>
      <c r="D5" s="18" t="s">
        <v>15</v>
      </c>
      <c r="E5" s="18" t="s">
        <v>15</v>
      </c>
      <c r="F5" s="18" t="s">
        <v>15</v>
      </c>
      <c r="G5" s="18" t="s">
        <v>108</v>
      </c>
      <c r="H5" s="18" t="s">
        <v>15</v>
      </c>
      <c r="I5" s="18" t="s">
        <v>49</v>
      </c>
    </row>
    <row r="6" spans="2:9" ht="58.3" x14ac:dyDescent="0.4">
      <c r="B6" s="22" t="s">
        <v>85</v>
      </c>
      <c r="C6" s="26" t="s">
        <v>123</v>
      </c>
      <c r="D6" s="18" t="s">
        <v>112</v>
      </c>
      <c r="E6" s="18" t="s">
        <v>117</v>
      </c>
      <c r="F6" s="18" t="s">
        <v>117</v>
      </c>
      <c r="G6" s="18" t="s">
        <v>113</v>
      </c>
      <c r="H6" s="18" t="s">
        <v>12</v>
      </c>
      <c r="I6" s="18" t="s">
        <v>12</v>
      </c>
    </row>
    <row r="7" spans="2:9" ht="43.75" x14ac:dyDescent="0.4">
      <c r="B7" s="21"/>
      <c r="C7" s="26" t="s">
        <v>114</v>
      </c>
      <c r="D7" s="18" t="s">
        <v>115</v>
      </c>
      <c r="E7" s="18" t="s">
        <v>116</v>
      </c>
      <c r="F7" s="18" t="s">
        <v>116</v>
      </c>
      <c r="G7" s="20" t="s">
        <v>120</v>
      </c>
      <c r="H7" s="18" t="s">
        <v>49</v>
      </c>
      <c r="I7" s="18" t="s">
        <v>49</v>
      </c>
    </row>
    <row r="8" spans="2:9" ht="87.45" x14ac:dyDescent="0.4">
      <c r="B8" s="21"/>
      <c r="C8" s="26" t="s">
        <v>119</v>
      </c>
      <c r="D8" s="18" t="s">
        <v>15</v>
      </c>
      <c r="E8" s="18" t="s">
        <v>118</v>
      </c>
      <c r="F8" s="18" t="s">
        <v>118</v>
      </c>
      <c r="G8" s="18" t="s">
        <v>15</v>
      </c>
      <c r="H8" s="18" t="s">
        <v>49</v>
      </c>
      <c r="I8" s="18" t="s">
        <v>49</v>
      </c>
    </row>
    <row r="9" spans="2:9" ht="29.15" x14ac:dyDescent="0.4">
      <c r="B9" s="22" t="s">
        <v>124</v>
      </c>
      <c r="C9" s="26" t="s">
        <v>92</v>
      </c>
      <c r="D9" s="18" t="s">
        <v>103</v>
      </c>
      <c r="E9" s="18" t="s">
        <v>93</v>
      </c>
      <c r="F9" s="18" t="s">
        <v>93</v>
      </c>
      <c r="G9" s="18" t="s">
        <v>94</v>
      </c>
      <c r="H9" s="18" t="s">
        <v>95</v>
      </c>
      <c r="I9" s="18" t="s">
        <v>97</v>
      </c>
    </row>
    <row r="10" spans="2:9" ht="29.15" x14ac:dyDescent="0.4">
      <c r="B10" s="21"/>
      <c r="C10" s="26" t="s">
        <v>86</v>
      </c>
      <c r="D10" s="18" t="s">
        <v>12</v>
      </c>
      <c r="E10" s="18" t="s">
        <v>12</v>
      </c>
      <c r="F10" s="18" t="s">
        <v>12</v>
      </c>
      <c r="G10" s="18" t="s">
        <v>127</v>
      </c>
      <c r="H10" s="18" t="s">
        <v>95</v>
      </c>
      <c r="I10" s="18" t="s">
        <v>97</v>
      </c>
    </row>
    <row r="11" spans="2:9" ht="29.15" x14ac:dyDescent="0.4">
      <c r="B11" s="21"/>
      <c r="C11" s="26" t="s">
        <v>87</v>
      </c>
      <c r="D11" s="18" t="s">
        <v>12</v>
      </c>
      <c r="E11" s="18" t="s">
        <v>91</v>
      </c>
      <c r="F11" s="18" t="s">
        <v>91</v>
      </c>
      <c r="G11" s="18" t="s">
        <v>88</v>
      </c>
      <c r="H11" s="18" t="s">
        <v>12</v>
      </c>
      <c r="I11" s="18" t="s">
        <v>12</v>
      </c>
    </row>
    <row r="12" spans="2:9" ht="29.15" x14ac:dyDescent="0.4">
      <c r="B12" s="21"/>
      <c r="C12" s="26" t="s">
        <v>89</v>
      </c>
      <c r="D12" s="18" t="s">
        <v>12</v>
      </c>
      <c r="E12" s="18" t="s">
        <v>91</v>
      </c>
      <c r="F12" s="18" t="s">
        <v>91</v>
      </c>
      <c r="G12" s="18" t="s">
        <v>90</v>
      </c>
      <c r="H12" s="18" t="s">
        <v>12</v>
      </c>
      <c r="I12" s="18" t="s">
        <v>12</v>
      </c>
    </row>
    <row r="13" spans="2:9" ht="29.15" x14ac:dyDescent="0.4">
      <c r="B13" s="21"/>
      <c r="C13" s="26" t="s">
        <v>104</v>
      </c>
      <c r="D13" s="18" t="s">
        <v>105</v>
      </c>
      <c r="E13" s="18" t="s">
        <v>106</v>
      </c>
      <c r="F13" s="18" t="s">
        <v>106</v>
      </c>
      <c r="G13" s="18" t="s">
        <v>127</v>
      </c>
      <c r="H13" s="18" t="s">
        <v>95</v>
      </c>
      <c r="I13" s="18" t="s">
        <v>12</v>
      </c>
    </row>
    <row r="14" spans="2:9" ht="18.45" x14ac:dyDescent="0.4">
      <c r="B14" s="22" t="s">
        <v>125</v>
      </c>
      <c r="C14" s="26" t="s">
        <v>98</v>
      </c>
      <c r="D14" s="18" t="s">
        <v>15</v>
      </c>
      <c r="E14" s="18" t="s">
        <v>15</v>
      </c>
      <c r="F14" s="18" t="s">
        <v>15</v>
      </c>
      <c r="G14" s="18" t="s">
        <v>15</v>
      </c>
      <c r="H14" s="18" t="s">
        <v>15</v>
      </c>
      <c r="I14" s="18" t="s">
        <v>12</v>
      </c>
    </row>
    <row r="15" spans="2:9" ht="29.15" x14ac:dyDescent="0.4">
      <c r="B15" s="21"/>
      <c r="C15" s="26" t="s">
        <v>99</v>
      </c>
      <c r="D15" s="18" t="s">
        <v>100</v>
      </c>
      <c r="E15" s="18" t="s">
        <v>15</v>
      </c>
      <c r="F15" s="18" t="s">
        <v>15</v>
      </c>
      <c r="G15" s="18" t="s">
        <v>15</v>
      </c>
      <c r="H15" s="18" t="s">
        <v>15</v>
      </c>
      <c r="I15" s="18" t="s">
        <v>12</v>
      </c>
    </row>
    <row r="16" spans="2:9" ht="58.3" x14ac:dyDescent="0.4">
      <c r="B16" s="22" t="s">
        <v>130</v>
      </c>
      <c r="C16" s="26" t="s">
        <v>128</v>
      </c>
      <c r="D16" s="18" t="s">
        <v>15</v>
      </c>
      <c r="E16" s="18" t="s">
        <v>15</v>
      </c>
      <c r="F16" s="18" t="s">
        <v>15</v>
      </c>
      <c r="G16" s="18" t="s">
        <v>15</v>
      </c>
      <c r="H16" s="18" t="s">
        <v>129</v>
      </c>
      <c r="I16" s="19" t="s">
        <v>12</v>
      </c>
    </row>
    <row r="17" spans="2:9" ht="29.15" x14ac:dyDescent="0.4">
      <c r="B17" s="22"/>
      <c r="C17" s="26" t="s">
        <v>131</v>
      </c>
      <c r="D17" s="18" t="s">
        <v>133</v>
      </c>
      <c r="E17" s="18" t="s">
        <v>132</v>
      </c>
      <c r="F17" s="18" t="s">
        <v>132</v>
      </c>
      <c r="G17" s="18" t="s">
        <v>132</v>
      </c>
      <c r="H17" s="18" t="s">
        <v>133</v>
      </c>
      <c r="I17" s="19" t="s">
        <v>12</v>
      </c>
    </row>
    <row r="18" spans="2:9" ht="102" x14ac:dyDescent="0.4">
      <c r="B18" s="22" t="s">
        <v>126</v>
      </c>
      <c r="C18" s="26" t="s">
        <v>134</v>
      </c>
      <c r="D18" s="18" t="s">
        <v>15</v>
      </c>
      <c r="E18" s="18" t="s">
        <v>15</v>
      </c>
      <c r="F18" s="18" t="s">
        <v>15</v>
      </c>
      <c r="G18" s="18" t="s">
        <v>12</v>
      </c>
      <c r="H18" s="18" t="s">
        <v>15</v>
      </c>
      <c r="I18" s="19" t="s">
        <v>12</v>
      </c>
    </row>
    <row r="19" spans="2:9" ht="58.3" x14ac:dyDescent="0.4">
      <c r="B19" s="22"/>
      <c r="C19" s="26" t="s">
        <v>135</v>
      </c>
      <c r="D19" s="18" t="s">
        <v>12</v>
      </c>
      <c r="E19" s="18" t="s">
        <v>15</v>
      </c>
      <c r="F19" s="18" t="s">
        <v>15</v>
      </c>
      <c r="G19" s="18" t="s">
        <v>12</v>
      </c>
      <c r="H19" s="18" t="s">
        <v>12</v>
      </c>
      <c r="I19" s="19" t="s">
        <v>12</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81F56-841E-4CD1-B2C5-DFC1D42E3E87}">
  <dimension ref="B2:B21"/>
  <sheetViews>
    <sheetView workbookViewId="0">
      <selection activeCell="A14" sqref="A14:XFD14"/>
    </sheetView>
  </sheetViews>
  <sheetFormatPr defaultRowHeight="14.6" x14ac:dyDescent="0.4"/>
  <cols>
    <col min="2" max="2" width="70.69140625" customWidth="1"/>
  </cols>
  <sheetData>
    <row r="2" spans="2:2" ht="26.15" x14ac:dyDescent="0.7">
      <c r="B2" s="14" t="s">
        <v>40</v>
      </c>
    </row>
    <row r="4" spans="2:2" ht="29.15" x14ac:dyDescent="0.4">
      <c r="B4" s="15" t="s">
        <v>44</v>
      </c>
    </row>
    <row r="5" spans="2:2" x14ac:dyDescent="0.4">
      <c r="B5" s="15"/>
    </row>
    <row r="6" spans="2:2" ht="43.75" x14ac:dyDescent="0.4">
      <c r="B6" s="15" t="s">
        <v>43</v>
      </c>
    </row>
    <row r="7" spans="2:2" x14ac:dyDescent="0.4">
      <c r="B7" s="15"/>
    </row>
    <row r="8" spans="2:2" ht="102" x14ac:dyDescent="0.4">
      <c r="B8" s="15" t="s">
        <v>42</v>
      </c>
    </row>
    <row r="9" spans="2:2" x14ac:dyDescent="0.4">
      <c r="B9" s="15"/>
    </row>
    <row r="10" spans="2:2" ht="29.15" x14ac:dyDescent="0.4">
      <c r="B10" s="15" t="s">
        <v>41</v>
      </c>
    </row>
    <row r="11" spans="2:2" x14ac:dyDescent="0.4">
      <c r="B11" s="15"/>
    </row>
    <row r="12" spans="2:2" ht="58.3" x14ac:dyDescent="0.4">
      <c r="B12" s="15" t="s">
        <v>45</v>
      </c>
    </row>
    <row r="13" spans="2:2" x14ac:dyDescent="0.4">
      <c r="B13" s="15"/>
    </row>
    <row r="14" spans="2:2" x14ac:dyDescent="0.4">
      <c r="B14" s="15"/>
    </row>
    <row r="15" spans="2:2" x14ac:dyDescent="0.4">
      <c r="B15" s="15"/>
    </row>
    <row r="16" spans="2:2" x14ac:dyDescent="0.4">
      <c r="B16" s="15"/>
    </row>
    <row r="17" spans="2:2" x14ac:dyDescent="0.4">
      <c r="B17" s="15"/>
    </row>
    <row r="18" spans="2:2" x14ac:dyDescent="0.4">
      <c r="B18" s="15"/>
    </row>
    <row r="19" spans="2:2" x14ac:dyDescent="0.4">
      <c r="B19" s="15"/>
    </row>
    <row r="20" spans="2:2" x14ac:dyDescent="0.4">
      <c r="B20" s="15"/>
    </row>
    <row r="21" spans="2:2" x14ac:dyDescent="0.4">
      <c r="B21" s="15"/>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054D4-CEAC-4194-A273-FD66FAA9BBC6}">
  <dimension ref="A1:Z184"/>
  <sheetViews>
    <sheetView tabSelected="1" workbookViewId="0">
      <selection activeCell="A2" sqref="A2:Z184"/>
    </sheetView>
  </sheetViews>
  <sheetFormatPr defaultRowHeight="14.6" x14ac:dyDescent="0.4"/>
  <sheetData>
    <row r="1" spans="1:26" x14ac:dyDescent="0.4">
      <c r="A1" t="str">
        <f>'Hardware Comparison'!B6</f>
        <v>Make</v>
      </c>
      <c r="B1" t="str">
        <f>'Hardware Comparison'!C6</f>
        <v>Model</v>
      </c>
      <c r="C1" t="str">
        <f>'Hardware Comparison'!D6</f>
        <v>Availability</v>
      </c>
      <c r="D1" t="str">
        <f>'Hardware Comparison'!E6</f>
        <v>MSRP</v>
      </c>
      <c r="E1" t="str">
        <f>'Hardware Comparison'!F6</f>
        <v>Warranty</v>
      </c>
      <c r="F1" t="str">
        <f>'Hardware Comparison'!G6</f>
        <v>OS</v>
      </c>
      <c r="G1" t="str">
        <f>'Hardware Comparison'!H6</f>
        <v>Third-Party OS</v>
      </c>
      <c r="H1" t="str">
        <f>'Hardware Comparison'!I6</f>
        <v>3.5 Bays</v>
      </c>
      <c r="I1" t="str">
        <f>'Hardware Comparison'!J6</f>
        <v>2.5 Bays</v>
      </c>
      <c r="J1" t="str">
        <f>'Hardware Comparison'!K6</f>
        <v>CPU</v>
      </c>
      <c r="K1" t="str">
        <f>'Hardware Comparison'!L6</f>
        <v>Supplied RAM</v>
      </c>
      <c r="L1" t="str">
        <f>'Hardware Comparison'!M6</f>
        <v>Max RAM</v>
      </c>
      <c r="M1" t="str">
        <f>'Hardware Comparison'!N6</f>
        <v>ECC</v>
      </c>
      <c r="N1" t="str">
        <f>'Hardware Comparison'!O6</f>
        <v>RAM Type</v>
      </c>
      <c r="O1" t="str">
        <f>'Hardware Comparison'!P6</f>
        <v>PCIe Slots</v>
      </c>
      <c r="P1" t="str">
        <f>'Hardware Comparison'!Q6</f>
        <v>M.2 Slots</v>
      </c>
      <c r="Q1" t="str">
        <f>'Hardware Comparison'!R6</f>
        <v>Thunderbolt</v>
      </c>
      <c r="R1" t="str">
        <f>'Hardware Comparison'!S6</f>
        <v>Display Output</v>
      </c>
      <c r="S1" t="str">
        <f>'Hardware Comparison'!T6</f>
        <v>1 GbE</v>
      </c>
      <c r="T1" t="str">
        <f>'Hardware Comparison'!U6</f>
        <v>2.5 GbE</v>
      </c>
      <c r="U1" t="str">
        <f>'Hardware Comparison'!V6</f>
        <v>5 GbE</v>
      </c>
      <c r="V1" t="str">
        <f>'Hardware Comparison'!W6</f>
        <v>10 GbE</v>
      </c>
      <c r="W1" t="str">
        <f>'Hardware Comparison'!X6</f>
        <v>25 Gb</v>
      </c>
      <c r="X1" t="str">
        <f>'Hardware Comparison'!Y6</f>
        <v>Plex Transcode</v>
      </c>
      <c r="Y1" t="str">
        <f>'Hardware Comparison'!Z6</f>
        <v>Included Camera Licenses</v>
      </c>
      <c r="Z1" t="str">
        <f>'Hardware Comparison'!AA6</f>
        <v>First-Party Drives Required?</v>
      </c>
    </row>
    <row r="2" spans="1:26" x14ac:dyDescent="0.4">
      <c r="A2" t="s">
        <v>204</v>
      </c>
      <c r="B2" t="s">
        <v>221</v>
      </c>
      <c r="C2" t="s">
        <v>450</v>
      </c>
      <c r="D2" s="4">
        <v>1599</v>
      </c>
      <c r="E2" s="2" t="s">
        <v>166</v>
      </c>
      <c r="F2" s="28" t="s">
        <v>205</v>
      </c>
      <c r="G2" s="2" t="s">
        <v>15</v>
      </c>
      <c r="H2" s="2">
        <v>4</v>
      </c>
      <c r="I2" s="2">
        <v>0</v>
      </c>
      <c r="J2" t="s">
        <v>476</v>
      </c>
      <c r="K2" s="2" t="s">
        <v>151</v>
      </c>
      <c r="L2" s="2" t="s">
        <v>158</v>
      </c>
      <c r="M2" s="2" t="s">
        <v>12</v>
      </c>
      <c r="N2" s="2" t="s">
        <v>353</v>
      </c>
      <c r="O2" s="2" t="s">
        <v>208</v>
      </c>
      <c r="P2" s="2">
        <v>2</v>
      </c>
      <c r="Q2" s="2" t="s">
        <v>12</v>
      </c>
      <c r="R2" s="2" t="s">
        <v>217</v>
      </c>
      <c r="S2" s="2">
        <v>0</v>
      </c>
      <c r="T2" s="2">
        <v>1</v>
      </c>
      <c r="U2" s="2">
        <v>0</v>
      </c>
      <c r="V2" s="2">
        <v>0</v>
      </c>
      <c r="W2" s="2"/>
      <c r="X2" s="2" t="s">
        <v>226</v>
      </c>
      <c r="Y2" s="2" t="s">
        <v>49</v>
      </c>
      <c r="Z2" s="2" t="s">
        <v>12</v>
      </c>
    </row>
    <row r="3" spans="1:26" x14ac:dyDescent="0.4">
      <c r="A3" t="s">
        <v>204</v>
      </c>
      <c r="B3" t="s">
        <v>222</v>
      </c>
      <c r="C3" t="s">
        <v>450</v>
      </c>
      <c r="D3" s="4">
        <v>1725</v>
      </c>
      <c r="E3" s="2" t="s">
        <v>166</v>
      </c>
      <c r="F3" s="28" t="s">
        <v>205</v>
      </c>
      <c r="G3" s="2" t="s">
        <v>15</v>
      </c>
      <c r="H3" s="2">
        <v>4</v>
      </c>
      <c r="I3" s="2">
        <v>0</v>
      </c>
      <c r="J3" t="s">
        <v>477</v>
      </c>
      <c r="K3" s="2" t="s">
        <v>151</v>
      </c>
      <c r="L3" s="2" t="s">
        <v>158</v>
      </c>
      <c r="M3" s="2" t="s">
        <v>12</v>
      </c>
      <c r="N3" s="2" t="s">
        <v>353</v>
      </c>
      <c r="O3" s="2" t="s">
        <v>208</v>
      </c>
      <c r="P3" s="2">
        <v>2</v>
      </c>
      <c r="Q3" s="2" t="s">
        <v>12</v>
      </c>
      <c r="R3" s="2" t="s">
        <v>217</v>
      </c>
      <c r="S3" s="2">
        <v>0</v>
      </c>
      <c r="T3" s="2">
        <v>1</v>
      </c>
      <c r="U3" s="2">
        <v>0</v>
      </c>
      <c r="V3" s="2">
        <v>0</v>
      </c>
      <c r="W3" s="2"/>
      <c r="X3" s="2" t="s">
        <v>226</v>
      </c>
      <c r="Y3" s="2" t="s">
        <v>49</v>
      </c>
      <c r="Z3" s="2" t="s">
        <v>12</v>
      </c>
    </row>
    <row r="4" spans="1:26" x14ac:dyDescent="0.4">
      <c r="A4" t="s">
        <v>204</v>
      </c>
      <c r="B4" t="s">
        <v>223</v>
      </c>
      <c r="C4" t="s">
        <v>450</v>
      </c>
      <c r="D4" s="4">
        <v>1677</v>
      </c>
      <c r="E4" s="2" t="s">
        <v>166</v>
      </c>
      <c r="F4" s="28" t="s">
        <v>205</v>
      </c>
      <c r="G4" s="2" t="s">
        <v>15</v>
      </c>
      <c r="H4" s="2">
        <v>8</v>
      </c>
      <c r="I4" s="2">
        <v>0</v>
      </c>
      <c r="J4" t="s">
        <v>476</v>
      </c>
      <c r="K4" s="2" t="s">
        <v>151</v>
      </c>
      <c r="L4" s="2" t="s">
        <v>158</v>
      </c>
      <c r="M4" s="2" t="s">
        <v>12</v>
      </c>
      <c r="N4" s="2" t="s">
        <v>353</v>
      </c>
      <c r="O4" s="2" t="s">
        <v>208</v>
      </c>
      <c r="P4" s="2">
        <v>2</v>
      </c>
      <c r="Q4" s="2" t="s">
        <v>12</v>
      </c>
      <c r="R4" s="2" t="s">
        <v>217</v>
      </c>
      <c r="S4" s="2">
        <v>0</v>
      </c>
      <c r="T4" s="2">
        <v>1</v>
      </c>
      <c r="U4" s="2">
        <v>0</v>
      </c>
      <c r="V4" s="2">
        <v>0</v>
      </c>
      <c r="W4" s="2"/>
      <c r="X4" s="2" t="s">
        <v>226</v>
      </c>
      <c r="Y4" s="2" t="s">
        <v>49</v>
      </c>
      <c r="Z4" s="2" t="s">
        <v>12</v>
      </c>
    </row>
    <row r="5" spans="1:26" x14ac:dyDescent="0.4">
      <c r="A5" t="s">
        <v>204</v>
      </c>
      <c r="B5" t="s">
        <v>224</v>
      </c>
      <c r="C5" t="s">
        <v>450</v>
      </c>
      <c r="D5" s="4">
        <v>1803</v>
      </c>
      <c r="E5" s="2" t="s">
        <v>166</v>
      </c>
      <c r="F5" s="28" t="s">
        <v>205</v>
      </c>
      <c r="G5" s="2" t="s">
        <v>15</v>
      </c>
      <c r="H5" s="2">
        <v>8</v>
      </c>
      <c r="I5" s="2">
        <v>0</v>
      </c>
      <c r="J5" t="s">
        <v>477</v>
      </c>
      <c r="K5" s="2" t="s">
        <v>151</v>
      </c>
      <c r="L5" s="2" t="s">
        <v>158</v>
      </c>
      <c r="M5" s="2" t="s">
        <v>12</v>
      </c>
      <c r="N5" s="2" t="s">
        <v>353</v>
      </c>
      <c r="O5" s="2" t="s">
        <v>208</v>
      </c>
      <c r="P5" s="2">
        <v>2</v>
      </c>
      <c r="Q5" s="2" t="s">
        <v>12</v>
      </c>
      <c r="R5" s="2" t="s">
        <v>217</v>
      </c>
      <c r="S5" s="2">
        <v>0</v>
      </c>
      <c r="T5" s="2">
        <v>1</v>
      </c>
      <c r="U5" s="2">
        <v>0</v>
      </c>
      <c r="V5" s="2">
        <v>0</v>
      </c>
      <c r="W5" s="2"/>
      <c r="X5" s="2" t="s">
        <v>226</v>
      </c>
      <c r="Y5" s="2" t="s">
        <v>49</v>
      </c>
      <c r="Z5" s="2" t="s">
        <v>12</v>
      </c>
    </row>
    <row r="6" spans="1:26" x14ac:dyDescent="0.4">
      <c r="A6" t="s">
        <v>204</v>
      </c>
      <c r="B6" t="s">
        <v>296</v>
      </c>
      <c r="C6" t="s">
        <v>450</v>
      </c>
      <c r="D6" s="4">
        <v>2920</v>
      </c>
      <c r="E6" s="2" t="s">
        <v>166</v>
      </c>
      <c r="F6" s="28" t="s">
        <v>205</v>
      </c>
      <c r="G6" s="2" t="s">
        <v>15</v>
      </c>
      <c r="H6" s="2">
        <v>15</v>
      </c>
      <c r="I6" s="2">
        <v>0</v>
      </c>
      <c r="J6" s="28" t="s">
        <v>272</v>
      </c>
      <c r="K6" s="2" t="s">
        <v>151</v>
      </c>
      <c r="L6" s="2" t="s">
        <v>206</v>
      </c>
      <c r="M6" s="2" t="s">
        <v>15</v>
      </c>
      <c r="N6" s="2" t="s">
        <v>356</v>
      </c>
      <c r="O6" s="2" t="s">
        <v>276</v>
      </c>
      <c r="P6" s="2" t="s">
        <v>277</v>
      </c>
      <c r="Q6" s="2" t="s">
        <v>12</v>
      </c>
      <c r="R6" s="2" t="s">
        <v>207</v>
      </c>
      <c r="S6" s="2">
        <v>0</v>
      </c>
      <c r="T6" s="2">
        <v>0</v>
      </c>
      <c r="U6" s="2">
        <v>0</v>
      </c>
      <c r="V6" s="2">
        <v>2</v>
      </c>
      <c r="W6" s="2"/>
      <c r="X6" s="2" t="s">
        <v>226</v>
      </c>
      <c r="Y6" s="2" t="s">
        <v>49</v>
      </c>
      <c r="Z6" s="2" t="s">
        <v>12</v>
      </c>
    </row>
    <row r="7" spans="1:26" x14ac:dyDescent="0.4">
      <c r="A7" t="s">
        <v>204</v>
      </c>
      <c r="B7" t="s">
        <v>297</v>
      </c>
      <c r="C7" t="s">
        <v>450</v>
      </c>
      <c r="D7" s="4">
        <v>3294</v>
      </c>
      <c r="E7" s="2" t="s">
        <v>166</v>
      </c>
      <c r="F7" s="28" t="s">
        <v>205</v>
      </c>
      <c r="G7" s="2" t="s">
        <v>15</v>
      </c>
      <c r="H7" s="2">
        <v>15</v>
      </c>
      <c r="I7" s="2">
        <v>0</v>
      </c>
      <c r="J7" s="28" t="s">
        <v>273</v>
      </c>
      <c r="K7" s="2" t="s">
        <v>151</v>
      </c>
      <c r="L7" s="2" t="s">
        <v>206</v>
      </c>
      <c r="M7" s="2" t="s">
        <v>15</v>
      </c>
      <c r="N7" s="2" t="s">
        <v>356</v>
      </c>
      <c r="O7" s="2" t="s">
        <v>276</v>
      </c>
      <c r="P7" s="2" t="s">
        <v>277</v>
      </c>
      <c r="Q7" s="2" t="s">
        <v>12</v>
      </c>
      <c r="R7" s="2" t="s">
        <v>207</v>
      </c>
      <c r="S7" s="2">
        <v>0</v>
      </c>
      <c r="T7" s="2">
        <v>0</v>
      </c>
      <c r="U7" s="2">
        <v>0</v>
      </c>
      <c r="V7" s="2">
        <v>2</v>
      </c>
      <c r="W7" s="2"/>
      <c r="X7" s="2" t="s">
        <v>226</v>
      </c>
      <c r="Y7" s="2" t="s">
        <v>49</v>
      </c>
      <c r="Z7" s="2" t="s">
        <v>12</v>
      </c>
    </row>
    <row r="8" spans="1:26" x14ac:dyDescent="0.4">
      <c r="A8" t="s">
        <v>204</v>
      </c>
      <c r="B8" t="s">
        <v>298</v>
      </c>
      <c r="C8" t="s">
        <v>450</v>
      </c>
      <c r="D8" s="4">
        <v>3355</v>
      </c>
      <c r="E8" s="2" t="s">
        <v>166</v>
      </c>
      <c r="F8" s="28" t="s">
        <v>205</v>
      </c>
      <c r="G8" s="2" t="s">
        <v>15</v>
      </c>
      <c r="H8" s="2">
        <v>15</v>
      </c>
      <c r="I8" s="2">
        <v>0</v>
      </c>
      <c r="J8" s="28" t="s">
        <v>274</v>
      </c>
      <c r="K8" s="2" t="s">
        <v>151</v>
      </c>
      <c r="L8" s="2" t="s">
        <v>206</v>
      </c>
      <c r="M8" s="2" t="s">
        <v>15</v>
      </c>
      <c r="N8" s="2" t="s">
        <v>356</v>
      </c>
      <c r="O8" s="2" t="s">
        <v>276</v>
      </c>
      <c r="P8" s="2" t="s">
        <v>277</v>
      </c>
      <c r="Q8" s="2" t="s">
        <v>12</v>
      </c>
      <c r="R8" s="2" t="s">
        <v>207</v>
      </c>
      <c r="S8" s="2">
        <v>0</v>
      </c>
      <c r="T8" s="2">
        <v>0</v>
      </c>
      <c r="U8" s="2">
        <v>0</v>
      </c>
      <c r="V8" s="2">
        <v>2</v>
      </c>
      <c r="W8" s="2"/>
      <c r="X8" s="2" t="s">
        <v>226</v>
      </c>
      <c r="Y8" s="2" t="s">
        <v>49</v>
      </c>
      <c r="Z8" s="2" t="s">
        <v>12</v>
      </c>
    </row>
    <row r="9" spans="1:26" x14ac:dyDescent="0.4">
      <c r="A9" t="s">
        <v>204</v>
      </c>
      <c r="B9" t="s">
        <v>299</v>
      </c>
      <c r="C9" t="s">
        <v>450</v>
      </c>
      <c r="D9" s="4">
        <v>3591</v>
      </c>
      <c r="E9" s="2" t="s">
        <v>166</v>
      </c>
      <c r="F9" s="28" t="s">
        <v>205</v>
      </c>
      <c r="G9" s="2" t="s">
        <v>15</v>
      </c>
      <c r="H9" s="2">
        <v>15</v>
      </c>
      <c r="I9" s="2">
        <v>0</v>
      </c>
      <c r="J9" s="28" t="s">
        <v>275</v>
      </c>
      <c r="K9" s="2" t="s">
        <v>151</v>
      </c>
      <c r="L9" s="2" t="s">
        <v>206</v>
      </c>
      <c r="M9" s="2" t="s">
        <v>15</v>
      </c>
      <c r="N9" s="2" t="s">
        <v>356</v>
      </c>
      <c r="O9" s="2" t="s">
        <v>276</v>
      </c>
      <c r="P9" s="2" t="s">
        <v>277</v>
      </c>
      <c r="Q9" s="2" t="s">
        <v>12</v>
      </c>
      <c r="R9" s="2" t="s">
        <v>207</v>
      </c>
      <c r="S9" s="2">
        <v>0</v>
      </c>
      <c r="T9" s="2">
        <v>0</v>
      </c>
      <c r="U9" s="2">
        <v>0</v>
      </c>
      <c r="V9" s="2">
        <v>2</v>
      </c>
      <c r="W9" s="2"/>
      <c r="X9" s="2" t="s">
        <v>226</v>
      </c>
      <c r="Y9" s="2" t="s">
        <v>49</v>
      </c>
      <c r="Z9" s="2" t="s">
        <v>12</v>
      </c>
    </row>
    <row r="10" spans="1:26" x14ac:dyDescent="0.4">
      <c r="A10" t="s">
        <v>204</v>
      </c>
      <c r="B10" t="s">
        <v>300</v>
      </c>
      <c r="C10" t="s">
        <v>450</v>
      </c>
      <c r="D10" s="4">
        <v>3419</v>
      </c>
      <c r="E10" s="2" t="s">
        <v>166</v>
      </c>
      <c r="F10" s="28" t="s">
        <v>205</v>
      </c>
      <c r="G10" s="2" t="s">
        <v>15</v>
      </c>
      <c r="H10" s="2">
        <v>23</v>
      </c>
      <c r="I10" s="2">
        <v>0</v>
      </c>
      <c r="J10" s="28" t="s">
        <v>272</v>
      </c>
      <c r="K10" s="2" t="s">
        <v>151</v>
      </c>
      <c r="L10" s="2" t="s">
        <v>305</v>
      </c>
      <c r="M10" s="2" t="s">
        <v>15</v>
      </c>
      <c r="N10" s="2" t="s">
        <v>356</v>
      </c>
      <c r="O10" s="2" t="s">
        <v>276</v>
      </c>
      <c r="P10" s="2" t="s">
        <v>277</v>
      </c>
      <c r="Q10" s="2" t="s">
        <v>12</v>
      </c>
      <c r="R10" s="2" t="s">
        <v>207</v>
      </c>
      <c r="S10" s="2">
        <v>0</v>
      </c>
      <c r="T10" s="2">
        <v>0</v>
      </c>
      <c r="U10" s="2">
        <v>0</v>
      </c>
      <c r="V10" s="2">
        <v>2</v>
      </c>
      <c r="W10" s="2"/>
      <c r="X10" s="2" t="s">
        <v>226</v>
      </c>
      <c r="Y10" s="2" t="s">
        <v>49</v>
      </c>
      <c r="Z10" s="2" t="s">
        <v>12</v>
      </c>
    </row>
    <row r="11" spans="1:26" x14ac:dyDescent="0.4">
      <c r="A11" t="s">
        <v>204</v>
      </c>
      <c r="B11" t="s">
        <v>301</v>
      </c>
      <c r="C11" t="s">
        <v>450</v>
      </c>
      <c r="D11" s="4">
        <v>3793</v>
      </c>
      <c r="E11" s="2" t="s">
        <v>166</v>
      </c>
      <c r="F11" s="28" t="s">
        <v>205</v>
      </c>
      <c r="G11" s="2" t="s">
        <v>15</v>
      </c>
      <c r="H11" s="2">
        <v>23</v>
      </c>
      <c r="I11" s="2">
        <v>0</v>
      </c>
      <c r="J11" s="28" t="s">
        <v>273</v>
      </c>
      <c r="K11" s="2" t="s">
        <v>151</v>
      </c>
      <c r="L11" s="2" t="s">
        <v>305</v>
      </c>
      <c r="M11" s="2" t="s">
        <v>15</v>
      </c>
      <c r="N11" s="2" t="s">
        <v>356</v>
      </c>
      <c r="O11" s="2" t="s">
        <v>276</v>
      </c>
      <c r="P11" s="2" t="s">
        <v>277</v>
      </c>
      <c r="Q11" s="2" t="s">
        <v>12</v>
      </c>
      <c r="R11" s="2" t="s">
        <v>207</v>
      </c>
      <c r="S11" s="2">
        <v>0</v>
      </c>
      <c r="T11" s="2">
        <v>0</v>
      </c>
      <c r="U11" s="2">
        <v>0</v>
      </c>
      <c r="V11" s="2">
        <v>2</v>
      </c>
      <c r="W11" s="2"/>
      <c r="X11" s="2" t="s">
        <v>226</v>
      </c>
      <c r="Y11" s="2" t="s">
        <v>49</v>
      </c>
      <c r="Z11" s="2" t="s">
        <v>12</v>
      </c>
    </row>
    <row r="12" spans="1:26" x14ac:dyDescent="0.4">
      <c r="A12" t="s">
        <v>204</v>
      </c>
      <c r="B12" t="s">
        <v>302</v>
      </c>
      <c r="C12" t="s">
        <v>450</v>
      </c>
      <c r="D12" s="4">
        <v>3854</v>
      </c>
      <c r="E12" s="2" t="s">
        <v>166</v>
      </c>
      <c r="F12" s="28" t="s">
        <v>205</v>
      </c>
      <c r="G12" s="2" t="s">
        <v>15</v>
      </c>
      <c r="H12" s="2">
        <v>23</v>
      </c>
      <c r="I12" s="2">
        <v>0</v>
      </c>
      <c r="J12" s="28" t="s">
        <v>274</v>
      </c>
      <c r="K12" s="2" t="s">
        <v>151</v>
      </c>
      <c r="L12" s="2" t="s">
        <v>305</v>
      </c>
      <c r="M12" s="2" t="s">
        <v>15</v>
      </c>
      <c r="N12" s="2" t="s">
        <v>356</v>
      </c>
      <c r="O12" s="2" t="s">
        <v>276</v>
      </c>
      <c r="P12" s="2" t="s">
        <v>277</v>
      </c>
      <c r="Q12" s="2" t="s">
        <v>12</v>
      </c>
      <c r="R12" s="2" t="s">
        <v>207</v>
      </c>
      <c r="S12" s="2">
        <v>0</v>
      </c>
      <c r="T12" s="2">
        <v>0</v>
      </c>
      <c r="U12" s="2">
        <v>0</v>
      </c>
      <c r="V12" s="2">
        <v>2</v>
      </c>
      <c r="W12" s="2"/>
      <c r="X12" s="2" t="s">
        <v>226</v>
      </c>
      <c r="Y12" s="2" t="s">
        <v>49</v>
      </c>
      <c r="Z12" s="2" t="s">
        <v>12</v>
      </c>
    </row>
    <row r="13" spans="1:26" x14ac:dyDescent="0.4">
      <c r="A13" t="s">
        <v>204</v>
      </c>
      <c r="B13" t="s">
        <v>303</v>
      </c>
      <c r="C13" t="s">
        <v>450</v>
      </c>
      <c r="D13" s="4">
        <v>4090</v>
      </c>
      <c r="E13" s="2" t="s">
        <v>166</v>
      </c>
      <c r="F13" s="28" t="s">
        <v>205</v>
      </c>
      <c r="G13" s="2" t="s">
        <v>15</v>
      </c>
      <c r="H13" s="2">
        <v>23</v>
      </c>
      <c r="I13" s="2">
        <v>0</v>
      </c>
      <c r="J13" s="28" t="s">
        <v>275</v>
      </c>
      <c r="K13" s="2" t="s">
        <v>151</v>
      </c>
      <c r="L13" s="2" t="s">
        <v>305</v>
      </c>
      <c r="M13" s="2" t="s">
        <v>15</v>
      </c>
      <c r="N13" s="2" t="s">
        <v>356</v>
      </c>
      <c r="O13" s="2" t="s">
        <v>276</v>
      </c>
      <c r="P13" s="2" t="s">
        <v>277</v>
      </c>
      <c r="Q13" s="2" t="s">
        <v>12</v>
      </c>
      <c r="R13" s="2" t="s">
        <v>207</v>
      </c>
      <c r="S13" s="2">
        <v>0</v>
      </c>
      <c r="T13" s="2">
        <v>0</v>
      </c>
      <c r="U13" s="2">
        <v>0</v>
      </c>
      <c r="V13" s="2">
        <v>2</v>
      </c>
      <c r="W13" s="2"/>
      <c r="X13" s="2" t="s">
        <v>226</v>
      </c>
      <c r="Y13" s="2" t="s">
        <v>49</v>
      </c>
      <c r="Z13" s="2" t="s">
        <v>12</v>
      </c>
    </row>
    <row r="14" spans="1:26" x14ac:dyDescent="0.4">
      <c r="A14" t="s">
        <v>204</v>
      </c>
      <c r="B14" t="s">
        <v>304</v>
      </c>
      <c r="C14" t="s">
        <v>450</v>
      </c>
      <c r="D14" s="4">
        <v>3726</v>
      </c>
      <c r="E14" s="2" t="s">
        <v>166</v>
      </c>
      <c r="F14" s="28" t="s">
        <v>205</v>
      </c>
      <c r="G14" s="2" t="s">
        <v>15</v>
      </c>
      <c r="H14" s="2">
        <v>23</v>
      </c>
      <c r="I14" s="2">
        <v>0</v>
      </c>
      <c r="J14" s="28" t="s">
        <v>478</v>
      </c>
      <c r="K14" s="2" t="s">
        <v>156</v>
      </c>
      <c r="L14" s="2" t="s">
        <v>159</v>
      </c>
      <c r="M14" s="2" t="s">
        <v>12</v>
      </c>
      <c r="N14" s="2" t="s">
        <v>357</v>
      </c>
      <c r="O14" s="2" t="s">
        <v>306</v>
      </c>
      <c r="P14" s="2" t="s">
        <v>307</v>
      </c>
      <c r="Q14" s="2" t="s">
        <v>220</v>
      </c>
      <c r="R14" s="2" t="s">
        <v>308</v>
      </c>
      <c r="S14" s="2">
        <v>0</v>
      </c>
      <c r="T14" s="2">
        <v>1</v>
      </c>
      <c r="U14" s="2">
        <v>0</v>
      </c>
      <c r="V14" s="2">
        <v>1</v>
      </c>
      <c r="W14" s="2"/>
      <c r="X14" s="2" t="s">
        <v>226</v>
      </c>
      <c r="Y14" s="2" t="s">
        <v>49</v>
      </c>
      <c r="Z14" s="2" t="s">
        <v>12</v>
      </c>
    </row>
    <row r="15" spans="1:26" x14ac:dyDescent="0.4">
      <c r="A15" t="s">
        <v>309</v>
      </c>
      <c r="B15" t="s">
        <v>389</v>
      </c>
      <c r="C15" t="s">
        <v>350</v>
      </c>
      <c r="D15" s="4">
        <v>339</v>
      </c>
      <c r="E15" s="2" t="s">
        <v>55</v>
      </c>
      <c r="F15" s="2" t="s">
        <v>202</v>
      </c>
      <c r="G15" s="2" t="s">
        <v>15</v>
      </c>
      <c r="H15" s="2">
        <v>4</v>
      </c>
      <c r="I15" s="2">
        <v>0</v>
      </c>
      <c r="J15" s="28" t="s">
        <v>479</v>
      </c>
      <c r="K15" s="2" t="s">
        <v>172</v>
      </c>
      <c r="L15" s="2" t="s">
        <v>311</v>
      </c>
      <c r="M15" s="2" t="s">
        <v>12</v>
      </c>
      <c r="N15" s="2" t="s">
        <v>355</v>
      </c>
      <c r="O15" s="2" t="s">
        <v>12</v>
      </c>
      <c r="P15" s="2" t="s">
        <v>390</v>
      </c>
      <c r="Q15" s="2" t="s">
        <v>12</v>
      </c>
      <c r="R15" s="2" t="s">
        <v>217</v>
      </c>
      <c r="S15" s="2">
        <v>1</v>
      </c>
      <c r="T15" s="2">
        <v>1</v>
      </c>
      <c r="U15" s="2">
        <v>0</v>
      </c>
      <c r="V15" s="2">
        <v>0</v>
      </c>
      <c r="W15" s="2"/>
      <c r="X15" s="2" t="s">
        <v>216</v>
      </c>
      <c r="Y15" s="2" t="s">
        <v>49</v>
      </c>
      <c r="Z15" s="2" t="s">
        <v>12</v>
      </c>
    </row>
    <row r="16" spans="1:26" x14ac:dyDescent="0.4">
      <c r="A16" t="s">
        <v>309</v>
      </c>
      <c r="B16" t="s">
        <v>310</v>
      </c>
      <c r="C16" t="s">
        <v>451</v>
      </c>
      <c r="D16" s="4"/>
      <c r="E16" s="2" t="s">
        <v>55</v>
      </c>
      <c r="F16" s="2" t="s">
        <v>202</v>
      </c>
      <c r="G16" s="2" t="s">
        <v>15</v>
      </c>
      <c r="H16" s="2">
        <v>4</v>
      </c>
      <c r="I16" s="2">
        <v>0</v>
      </c>
      <c r="J16" s="28" t="s">
        <v>480</v>
      </c>
      <c r="K16" s="2" t="s">
        <v>172</v>
      </c>
      <c r="L16" s="2" t="s">
        <v>311</v>
      </c>
      <c r="M16" s="2" t="s">
        <v>12</v>
      </c>
      <c r="N16" s="2" t="s">
        <v>354</v>
      </c>
      <c r="O16" s="2" t="s">
        <v>12</v>
      </c>
      <c r="P16" s="2">
        <v>2</v>
      </c>
      <c r="Q16" s="2" t="s">
        <v>12</v>
      </c>
      <c r="R16" s="2" t="s">
        <v>210</v>
      </c>
      <c r="S16" s="2">
        <v>1</v>
      </c>
      <c r="T16" s="2">
        <v>0</v>
      </c>
      <c r="U16" s="2">
        <v>0</v>
      </c>
      <c r="V16" s="2">
        <v>0</v>
      </c>
      <c r="W16" s="2"/>
      <c r="X16" s="2" t="s">
        <v>216</v>
      </c>
      <c r="Y16" s="2" t="s">
        <v>49</v>
      </c>
      <c r="Z16" s="2" t="s">
        <v>12</v>
      </c>
    </row>
    <row r="17" spans="1:26" x14ac:dyDescent="0.4">
      <c r="A17" t="s">
        <v>171</v>
      </c>
      <c r="B17" t="s">
        <v>227</v>
      </c>
      <c r="C17" t="s">
        <v>450</v>
      </c>
      <c r="D17" s="4">
        <v>289</v>
      </c>
      <c r="E17" s="2" t="s">
        <v>166</v>
      </c>
      <c r="F17" s="2" t="s">
        <v>202</v>
      </c>
      <c r="G17" s="2" t="s">
        <v>15</v>
      </c>
      <c r="H17" s="2">
        <v>2</v>
      </c>
      <c r="I17" s="2">
        <v>0</v>
      </c>
      <c r="J17" t="s">
        <v>481</v>
      </c>
      <c r="K17" s="2" t="s">
        <v>172</v>
      </c>
      <c r="L17" s="2" t="s">
        <v>160</v>
      </c>
      <c r="M17" s="2" t="s">
        <v>12</v>
      </c>
      <c r="N17" s="2" t="s">
        <v>355</v>
      </c>
      <c r="O17" s="2" t="s">
        <v>12</v>
      </c>
      <c r="P17" s="2" t="s">
        <v>12</v>
      </c>
      <c r="Q17" s="2" t="s">
        <v>12</v>
      </c>
      <c r="R17" s="2" t="s">
        <v>217</v>
      </c>
      <c r="S17" s="2">
        <v>0</v>
      </c>
      <c r="T17" s="2">
        <v>2</v>
      </c>
      <c r="U17" s="2">
        <v>0</v>
      </c>
      <c r="V17" s="2">
        <v>0</v>
      </c>
      <c r="W17" s="2"/>
      <c r="X17" s="2" t="s">
        <v>216</v>
      </c>
      <c r="Y17" s="2" t="s">
        <v>49</v>
      </c>
      <c r="Z17" s="2" t="s">
        <v>12</v>
      </c>
    </row>
    <row r="18" spans="1:26" x14ac:dyDescent="0.4">
      <c r="A18" t="s">
        <v>171</v>
      </c>
      <c r="B18" t="s">
        <v>321</v>
      </c>
      <c r="C18" t="s">
        <v>450</v>
      </c>
      <c r="D18" s="4">
        <v>379</v>
      </c>
      <c r="E18" s="2" t="s">
        <v>166</v>
      </c>
      <c r="F18" s="2" t="s">
        <v>202</v>
      </c>
      <c r="G18" s="2" t="s">
        <v>15</v>
      </c>
      <c r="H18" s="2">
        <v>4</v>
      </c>
      <c r="I18" s="2">
        <v>0</v>
      </c>
      <c r="J18" t="s">
        <v>481</v>
      </c>
      <c r="K18" s="2" t="s">
        <v>172</v>
      </c>
      <c r="L18" s="2" t="s">
        <v>158</v>
      </c>
      <c r="M18" s="2" t="s">
        <v>12</v>
      </c>
      <c r="N18" s="2" t="s">
        <v>355</v>
      </c>
      <c r="O18" s="2" t="s">
        <v>12</v>
      </c>
      <c r="P18" s="2">
        <v>2</v>
      </c>
      <c r="Q18" s="2" t="s">
        <v>12</v>
      </c>
      <c r="R18" s="2" t="s">
        <v>217</v>
      </c>
      <c r="S18" s="2">
        <v>0</v>
      </c>
      <c r="T18" s="2">
        <v>2</v>
      </c>
      <c r="U18" s="2">
        <v>0</v>
      </c>
      <c r="V18" s="2">
        <v>0</v>
      </c>
      <c r="W18" s="2"/>
      <c r="X18" s="2" t="s">
        <v>216</v>
      </c>
      <c r="Y18" s="2" t="s">
        <v>49</v>
      </c>
      <c r="Z18" s="2" t="s">
        <v>12</v>
      </c>
    </row>
    <row r="19" spans="1:26" x14ac:dyDescent="0.4">
      <c r="A19" t="s">
        <v>171</v>
      </c>
      <c r="B19" t="s">
        <v>320</v>
      </c>
      <c r="C19" t="s">
        <v>450</v>
      </c>
      <c r="D19" s="4">
        <v>659</v>
      </c>
      <c r="E19" s="2" t="s">
        <v>166</v>
      </c>
      <c r="F19" s="2" t="s">
        <v>202</v>
      </c>
      <c r="G19" s="2" t="s">
        <v>15</v>
      </c>
      <c r="H19" s="2">
        <v>6</v>
      </c>
      <c r="I19" s="2">
        <v>0</v>
      </c>
      <c r="J19" t="s">
        <v>482</v>
      </c>
      <c r="K19" s="2" t="s">
        <v>172</v>
      </c>
      <c r="L19" s="2" t="s">
        <v>158</v>
      </c>
      <c r="M19" s="2" t="s">
        <v>15</v>
      </c>
      <c r="N19" s="2" t="s">
        <v>362</v>
      </c>
      <c r="O19" s="2" t="s">
        <v>252</v>
      </c>
      <c r="P19" s="2" t="s">
        <v>173</v>
      </c>
      <c r="Q19" s="2" t="s">
        <v>219</v>
      </c>
      <c r="R19" s="2" t="s">
        <v>217</v>
      </c>
      <c r="S19" s="2">
        <v>0</v>
      </c>
      <c r="T19" s="2">
        <v>2</v>
      </c>
      <c r="U19" s="2">
        <v>0</v>
      </c>
      <c r="V19" s="2">
        <v>2</v>
      </c>
      <c r="W19" s="2"/>
      <c r="X19" s="2" t="s">
        <v>216</v>
      </c>
      <c r="Y19" s="2" t="s">
        <v>49</v>
      </c>
      <c r="Z19" s="2" t="s">
        <v>12</v>
      </c>
    </row>
    <row r="20" spans="1:26" x14ac:dyDescent="0.4">
      <c r="A20" t="s">
        <v>171</v>
      </c>
      <c r="B20" t="s">
        <v>391</v>
      </c>
      <c r="C20" t="s">
        <v>450</v>
      </c>
      <c r="D20" s="4">
        <v>1145</v>
      </c>
      <c r="E20" s="2" t="s">
        <v>166</v>
      </c>
      <c r="F20" s="2" t="s">
        <v>202</v>
      </c>
      <c r="G20" s="2" t="s">
        <v>15</v>
      </c>
      <c r="H20" s="2">
        <v>6</v>
      </c>
      <c r="I20" s="2">
        <v>0</v>
      </c>
      <c r="J20" t="s">
        <v>482</v>
      </c>
      <c r="K20" s="2" t="s">
        <v>348</v>
      </c>
      <c r="L20" s="2" t="s">
        <v>158</v>
      </c>
      <c r="M20" s="2" t="s">
        <v>15</v>
      </c>
      <c r="N20" s="2" t="s">
        <v>362</v>
      </c>
      <c r="O20" s="2" t="s">
        <v>252</v>
      </c>
      <c r="P20" s="2" t="s">
        <v>173</v>
      </c>
      <c r="Q20" s="2" t="s">
        <v>219</v>
      </c>
      <c r="R20" s="2" t="s">
        <v>217</v>
      </c>
      <c r="S20" s="2">
        <v>0</v>
      </c>
      <c r="T20" s="2">
        <v>2</v>
      </c>
      <c r="U20" s="2">
        <v>0</v>
      </c>
      <c r="V20" s="2">
        <v>2</v>
      </c>
      <c r="W20" s="2"/>
      <c r="X20" s="2" t="s">
        <v>216</v>
      </c>
      <c r="Y20" s="2" t="s">
        <v>49</v>
      </c>
      <c r="Z20" s="2" t="s">
        <v>12</v>
      </c>
    </row>
    <row r="21" spans="1:26" x14ac:dyDescent="0.4">
      <c r="A21" t="s">
        <v>171</v>
      </c>
      <c r="B21" t="s">
        <v>322</v>
      </c>
      <c r="C21" t="s">
        <v>450</v>
      </c>
      <c r="D21" s="4">
        <v>559</v>
      </c>
      <c r="E21" s="2" t="s">
        <v>166</v>
      </c>
      <c r="F21" s="2" t="s">
        <v>202</v>
      </c>
      <c r="G21" s="2" t="s">
        <v>15</v>
      </c>
      <c r="H21" s="2">
        <v>6</v>
      </c>
      <c r="I21" s="2">
        <v>0</v>
      </c>
      <c r="J21" t="s">
        <v>323</v>
      </c>
      <c r="K21" s="2" t="s">
        <v>172</v>
      </c>
      <c r="L21" s="2" t="s">
        <v>158</v>
      </c>
      <c r="M21" s="2" t="s">
        <v>12</v>
      </c>
      <c r="N21" s="2" t="s">
        <v>240</v>
      </c>
      <c r="O21" s="2" t="s">
        <v>252</v>
      </c>
      <c r="P21" s="2" t="s">
        <v>173</v>
      </c>
      <c r="Q21" s="2" t="s">
        <v>219</v>
      </c>
      <c r="R21" s="2" t="s">
        <v>217</v>
      </c>
      <c r="S21" s="2">
        <v>0</v>
      </c>
      <c r="T21" s="2">
        <v>2</v>
      </c>
      <c r="U21" s="2">
        <v>0</v>
      </c>
      <c r="V21" s="2">
        <v>2</v>
      </c>
      <c r="W21" s="2"/>
      <c r="X21" s="2" t="s">
        <v>216</v>
      </c>
      <c r="Y21" s="2" t="s">
        <v>49</v>
      </c>
      <c r="Z21" s="2" t="s">
        <v>12</v>
      </c>
    </row>
    <row r="22" spans="1:26" x14ac:dyDescent="0.4">
      <c r="A22" t="s">
        <v>50</v>
      </c>
      <c r="B22" t="s">
        <v>51</v>
      </c>
      <c r="C22" t="s">
        <v>450</v>
      </c>
      <c r="D22" s="4">
        <v>407</v>
      </c>
      <c r="E22" s="2" t="s">
        <v>54</v>
      </c>
      <c r="F22" s="2" t="s">
        <v>74</v>
      </c>
      <c r="G22" s="2" t="s">
        <v>15</v>
      </c>
      <c r="H22" s="2">
        <v>2</v>
      </c>
      <c r="I22" s="2">
        <v>0</v>
      </c>
      <c r="J22" t="s">
        <v>471</v>
      </c>
      <c r="K22" s="2" t="s">
        <v>154</v>
      </c>
      <c r="L22" s="2" t="s">
        <v>151</v>
      </c>
      <c r="M22" s="2" t="s">
        <v>12</v>
      </c>
      <c r="N22" s="2" t="s">
        <v>358</v>
      </c>
      <c r="O22" s="2" t="s">
        <v>12</v>
      </c>
      <c r="P22" s="2" t="s">
        <v>58</v>
      </c>
      <c r="Q22" s="2" t="s">
        <v>12</v>
      </c>
      <c r="R22" s="2" t="s">
        <v>57</v>
      </c>
      <c r="S22" s="2">
        <v>0</v>
      </c>
      <c r="T22" s="2">
        <v>2</v>
      </c>
      <c r="U22" s="2">
        <v>0</v>
      </c>
      <c r="V22" s="2">
        <v>0</v>
      </c>
      <c r="W22" s="2"/>
      <c r="X22" s="2" t="s">
        <v>30</v>
      </c>
      <c r="Y22" s="2">
        <v>4</v>
      </c>
      <c r="Z22" s="2" t="s">
        <v>12</v>
      </c>
    </row>
    <row r="23" spans="1:26" x14ac:dyDescent="0.4">
      <c r="A23" t="s">
        <v>50</v>
      </c>
      <c r="B23" t="s">
        <v>229</v>
      </c>
      <c r="C23" t="s">
        <v>450</v>
      </c>
      <c r="D23" s="4">
        <v>444</v>
      </c>
      <c r="E23" s="2" t="s">
        <v>54</v>
      </c>
      <c r="F23" s="2" t="s">
        <v>74</v>
      </c>
      <c r="G23" s="2" t="s">
        <v>15</v>
      </c>
      <c r="H23" s="2">
        <v>2</v>
      </c>
      <c r="I23" s="2">
        <v>0</v>
      </c>
      <c r="J23" t="s">
        <v>471</v>
      </c>
      <c r="K23" s="2" t="s">
        <v>154</v>
      </c>
      <c r="L23" s="2" t="s">
        <v>153</v>
      </c>
      <c r="M23" s="2" t="s">
        <v>12</v>
      </c>
      <c r="N23" s="2" t="s">
        <v>358</v>
      </c>
      <c r="O23" s="2" t="s">
        <v>12</v>
      </c>
      <c r="P23" s="2" t="s">
        <v>58</v>
      </c>
      <c r="Q23" s="2" t="s">
        <v>12</v>
      </c>
      <c r="R23" s="2" t="s">
        <v>57</v>
      </c>
      <c r="S23" s="2">
        <v>0</v>
      </c>
      <c r="T23" s="2">
        <v>2</v>
      </c>
      <c r="U23" s="2">
        <v>0</v>
      </c>
      <c r="V23" s="2">
        <v>0</v>
      </c>
      <c r="W23" s="2"/>
      <c r="X23" s="2" t="s">
        <v>30</v>
      </c>
      <c r="Y23" s="2">
        <v>4</v>
      </c>
      <c r="Z23" s="2" t="s">
        <v>12</v>
      </c>
    </row>
    <row r="24" spans="1:26" x14ac:dyDescent="0.4">
      <c r="A24" t="s">
        <v>50</v>
      </c>
      <c r="B24" t="s">
        <v>294</v>
      </c>
      <c r="C24" t="s">
        <v>450</v>
      </c>
      <c r="D24" s="4">
        <v>517</v>
      </c>
      <c r="E24" s="2" t="s">
        <v>54</v>
      </c>
      <c r="F24" s="2" t="s">
        <v>74</v>
      </c>
      <c r="G24" s="2" t="s">
        <v>15</v>
      </c>
      <c r="H24" s="2">
        <v>2</v>
      </c>
      <c r="I24" s="2">
        <v>0</v>
      </c>
      <c r="J24" t="s">
        <v>471</v>
      </c>
      <c r="K24" s="2" t="s">
        <v>154</v>
      </c>
      <c r="L24" s="2" t="s">
        <v>151</v>
      </c>
      <c r="M24" s="2" t="s">
        <v>12</v>
      </c>
      <c r="N24" s="2" t="s">
        <v>358</v>
      </c>
      <c r="O24" s="2" t="s">
        <v>12</v>
      </c>
      <c r="P24" s="2" t="s">
        <v>58</v>
      </c>
      <c r="Q24" s="2" t="s">
        <v>12</v>
      </c>
      <c r="R24" s="2" t="s">
        <v>57</v>
      </c>
      <c r="S24" s="2">
        <v>0</v>
      </c>
      <c r="T24" s="2">
        <v>0</v>
      </c>
      <c r="U24" s="2">
        <v>2</v>
      </c>
      <c r="V24" s="2">
        <v>0</v>
      </c>
      <c r="W24" s="2"/>
      <c r="X24" s="2" t="s">
        <v>30</v>
      </c>
      <c r="Y24" s="2">
        <v>4</v>
      </c>
      <c r="Z24" s="2" t="s">
        <v>12</v>
      </c>
    </row>
    <row r="25" spans="1:26" x14ac:dyDescent="0.4">
      <c r="A25" t="s">
        <v>50</v>
      </c>
      <c r="B25" t="s">
        <v>52</v>
      </c>
      <c r="C25" t="s">
        <v>450</v>
      </c>
      <c r="D25" s="4">
        <v>583</v>
      </c>
      <c r="E25" s="2" t="s">
        <v>54</v>
      </c>
      <c r="F25" s="2" t="s">
        <v>74</v>
      </c>
      <c r="G25" s="2" t="s">
        <v>15</v>
      </c>
      <c r="H25" s="2">
        <v>4</v>
      </c>
      <c r="I25" s="2">
        <v>0</v>
      </c>
      <c r="J25" t="s">
        <v>471</v>
      </c>
      <c r="K25" s="2" t="s">
        <v>154</v>
      </c>
      <c r="L25" s="2" t="s">
        <v>151</v>
      </c>
      <c r="M25" s="2" t="s">
        <v>12</v>
      </c>
      <c r="N25" s="2" t="s">
        <v>358</v>
      </c>
      <c r="O25" s="2" t="s">
        <v>12</v>
      </c>
      <c r="P25" s="2" t="s">
        <v>58</v>
      </c>
      <c r="Q25" s="2" t="s">
        <v>12</v>
      </c>
      <c r="R25" s="2" t="s">
        <v>57</v>
      </c>
      <c r="S25" s="2">
        <v>0</v>
      </c>
      <c r="T25" s="2">
        <v>2</v>
      </c>
      <c r="U25" s="2">
        <v>0</v>
      </c>
      <c r="V25" s="2">
        <v>0</v>
      </c>
      <c r="W25" s="2"/>
      <c r="X25" s="2" t="s">
        <v>30</v>
      </c>
      <c r="Y25" s="2">
        <v>4</v>
      </c>
      <c r="Z25" s="2" t="s">
        <v>12</v>
      </c>
    </row>
    <row r="26" spans="1:26" x14ac:dyDescent="0.4">
      <c r="A26" t="s">
        <v>50</v>
      </c>
      <c r="B26" t="s">
        <v>230</v>
      </c>
      <c r="C26" t="s">
        <v>450</v>
      </c>
      <c r="D26" s="4">
        <v>649</v>
      </c>
      <c r="E26" s="2" t="s">
        <v>54</v>
      </c>
      <c r="F26" s="2" t="s">
        <v>74</v>
      </c>
      <c r="G26" s="2" t="s">
        <v>15</v>
      </c>
      <c r="H26" s="2">
        <v>4</v>
      </c>
      <c r="I26" s="2">
        <v>0</v>
      </c>
      <c r="J26" t="s">
        <v>471</v>
      </c>
      <c r="K26" s="2" t="s">
        <v>154</v>
      </c>
      <c r="L26" s="2" t="s">
        <v>153</v>
      </c>
      <c r="M26" s="2" t="s">
        <v>12</v>
      </c>
      <c r="N26" s="2" t="s">
        <v>358</v>
      </c>
      <c r="O26" s="2" t="s">
        <v>12</v>
      </c>
      <c r="P26" s="2" t="s">
        <v>58</v>
      </c>
      <c r="Q26" s="2" t="s">
        <v>12</v>
      </c>
      <c r="R26" s="2" t="s">
        <v>57</v>
      </c>
      <c r="S26" s="2">
        <v>0</v>
      </c>
      <c r="T26" s="2">
        <v>2</v>
      </c>
      <c r="U26" s="2">
        <v>0</v>
      </c>
      <c r="V26" s="2">
        <v>0</v>
      </c>
      <c r="W26" s="2"/>
      <c r="X26" s="2" t="s">
        <v>30</v>
      </c>
      <c r="Y26" s="2">
        <v>4</v>
      </c>
      <c r="Z26" s="2" t="s">
        <v>12</v>
      </c>
    </row>
    <row r="27" spans="1:26" x14ac:dyDescent="0.4">
      <c r="A27" t="s">
        <v>50</v>
      </c>
      <c r="B27" t="s">
        <v>295</v>
      </c>
      <c r="C27" t="s">
        <v>450</v>
      </c>
      <c r="D27" s="4">
        <v>682</v>
      </c>
      <c r="E27" s="2" t="s">
        <v>54</v>
      </c>
      <c r="F27" s="2" t="s">
        <v>74</v>
      </c>
      <c r="G27" s="2" t="s">
        <v>15</v>
      </c>
      <c r="H27" s="2">
        <v>4</v>
      </c>
      <c r="I27" s="2">
        <v>0</v>
      </c>
      <c r="J27" t="s">
        <v>471</v>
      </c>
      <c r="K27" s="2" t="s">
        <v>154</v>
      </c>
      <c r="L27" s="2" t="s">
        <v>151</v>
      </c>
      <c r="M27" s="2" t="s">
        <v>12</v>
      </c>
      <c r="N27" s="2" t="s">
        <v>358</v>
      </c>
      <c r="O27" s="2" t="s">
        <v>12</v>
      </c>
      <c r="P27" s="2" t="s">
        <v>58</v>
      </c>
      <c r="Q27" s="2" t="s">
        <v>12</v>
      </c>
      <c r="R27" s="2" t="s">
        <v>57</v>
      </c>
      <c r="S27" s="2">
        <v>0</v>
      </c>
      <c r="T27" s="2">
        <v>0</v>
      </c>
      <c r="U27" s="2">
        <v>2</v>
      </c>
      <c r="V27" s="2">
        <v>0</v>
      </c>
      <c r="W27" s="2"/>
      <c r="X27" s="2" t="s">
        <v>30</v>
      </c>
      <c r="Y27" s="2">
        <v>4</v>
      </c>
      <c r="Z27" s="2" t="s">
        <v>12</v>
      </c>
    </row>
    <row r="28" spans="1:26" x14ac:dyDescent="0.4">
      <c r="A28" t="s">
        <v>50</v>
      </c>
      <c r="B28" t="s">
        <v>231</v>
      </c>
      <c r="C28" t="s">
        <v>450</v>
      </c>
      <c r="D28" s="4">
        <v>1320</v>
      </c>
      <c r="E28" s="2" t="s">
        <v>54</v>
      </c>
      <c r="F28" s="2" t="s">
        <v>74</v>
      </c>
      <c r="G28" s="2" t="s">
        <v>12</v>
      </c>
      <c r="H28" s="2">
        <v>4</v>
      </c>
      <c r="I28" s="2">
        <v>0</v>
      </c>
      <c r="J28" t="s">
        <v>167</v>
      </c>
      <c r="K28" s="2" t="s">
        <v>164</v>
      </c>
      <c r="L28" s="2" t="s">
        <v>158</v>
      </c>
      <c r="M28" s="2" t="s">
        <v>15</v>
      </c>
      <c r="N28" s="2" t="s">
        <v>359</v>
      </c>
      <c r="O28" s="2" t="s">
        <v>168</v>
      </c>
      <c r="P28" s="2" t="s">
        <v>169</v>
      </c>
      <c r="Q28" s="2" t="s">
        <v>220</v>
      </c>
      <c r="R28" s="2" t="s">
        <v>12</v>
      </c>
      <c r="S28" s="2">
        <v>0</v>
      </c>
      <c r="T28" s="2">
        <v>2</v>
      </c>
      <c r="U28" s="2">
        <v>0</v>
      </c>
      <c r="V28" s="2">
        <v>2</v>
      </c>
      <c r="W28" s="2"/>
      <c r="X28" s="2" t="s">
        <v>12</v>
      </c>
      <c r="Y28" s="2">
        <v>4</v>
      </c>
      <c r="Z28" s="2" t="s">
        <v>12</v>
      </c>
    </row>
    <row r="29" spans="1:26" x14ac:dyDescent="0.4">
      <c r="A29" t="s">
        <v>50</v>
      </c>
      <c r="B29" t="s">
        <v>293</v>
      </c>
      <c r="C29" t="s">
        <v>450</v>
      </c>
      <c r="D29" s="4">
        <v>902</v>
      </c>
      <c r="E29" s="2" t="s">
        <v>54</v>
      </c>
      <c r="F29" s="2" t="s">
        <v>74</v>
      </c>
      <c r="G29" s="2" t="s">
        <v>15</v>
      </c>
      <c r="H29" s="2">
        <v>6</v>
      </c>
      <c r="I29" s="2">
        <v>0</v>
      </c>
      <c r="J29" t="s">
        <v>471</v>
      </c>
      <c r="K29" s="2" t="s">
        <v>154</v>
      </c>
      <c r="L29" s="2" t="s">
        <v>153</v>
      </c>
      <c r="M29" s="2" t="s">
        <v>12</v>
      </c>
      <c r="N29" s="2" t="s">
        <v>358</v>
      </c>
      <c r="O29" s="2" t="s">
        <v>12</v>
      </c>
      <c r="P29" s="2" t="s">
        <v>58</v>
      </c>
      <c r="Q29" s="2" t="s">
        <v>12</v>
      </c>
      <c r="R29" s="2" t="s">
        <v>57</v>
      </c>
      <c r="S29" s="2">
        <v>0</v>
      </c>
      <c r="T29" s="2">
        <v>0</v>
      </c>
      <c r="U29" s="2">
        <v>2</v>
      </c>
      <c r="V29" s="2">
        <v>0</v>
      </c>
      <c r="W29" s="2"/>
      <c r="X29" s="2" t="s">
        <v>30</v>
      </c>
      <c r="Y29" s="2">
        <v>4</v>
      </c>
      <c r="Z29" s="2" t="s">
        <v>12</v>
      </c>
    </row>
    <row r="30" spans="1:26" x14ac:dyDescent="0.4">
      <c r="A30" t="s">
        <v>50</v>
      </c>
      <c r="B30" t="s">
        <v>232</v>
      </c>
      <c r="C30" t="s">
        <v>450</v>
      </c>
      <c r="D30" s="4">
        <v>1540</v>
      </c>
      <c r="E30" s="2" t="s">
        <v>54</v>
      </c>
      <c r="F30" s="2" t="s">
        <v>74</v>
      </c>
      <c r="G30" s="2" t="s">
        <v>12</v>
      </c>
      <c r="H30" s="2">
        <v>6</v>
      </c>
      <c r="I30" s="2">
        <v>0</v>
      </c>
      <c r="J30" t="s">
        <v>167</v>
      </c>
      <c r="K30" s="2" t="s">
        <v>164</v>
      </c>
      <c r="L30" s="2" t="s">
        <v>158</v>
      </c>
      <c r="M30" s="2" t="s">
        <v>15</v>
      </c>
      <c r="N30" s="2" t="s">
        <v>359</v>
      </c>
      <c r="O30" s="2" t="s">
        <v>168</v>
      </c>
      <c r="P30" s="2" t="s">
        <v>169</v>
      </c>
      <c r="Q30" s="2" t="s">
        <v>220</v>
      </c>
      <c r="R30" s="2" t="s">
        <v>12</v>
      </c>
      <c r="S30" s="2">
        <v>0</v>
      </c>
      <c r="T30" s="2">
        <v>2</v>
      </c>
      <c r="U30" s="2">
        <v>0</v>
      </c>
      <c r="V30" s="2">
        <v>2</v>
      </c>
      <c r="W30" s="2"/>
      <c r="X30" s="2" t="s">
        <v>12</v>
      </c>
      <c r="Y30" s="2">
        <v>4</v>
      </c>
      <c r="Z30" s="2" t="s">
        <v>12</v>
      </c>
    </row>
    <row r="31" spans="1:26" x14ac:dyDescent="0.4">
      <c r="A31" t="s">
        <v>50</v>
      </c>
      <c r="B31" t="s">
        <v>233</v>
      </c>
      <c r="C31" t="s">
        <v>450</v>
      </c>
      <c r="D31" s="4">
        <v>984</v>
      </c>
      <c r="E31" s="2" t="s">
        <v>54</v>
      </c>
      <c r="F31" s="2" t="s">
        <v>74</v>
      </c>
      <c r="G31" s="2" t="s">
        <v>12</v>
      </c>
      <c r="H31" s="2">
        <v>8</v>
      </c>
      <c r="I31" s="2">
        <v>0</v>
      </c>
      <c r="J31" t="s">
        <v>469</v>
      </c>
      <c r="K31" s="2" t="s">
        <v>152</v>
      </c>
      <c r="L31" s="2" t="s">
        <v>158</v>
      </c>
      <c r="M31" s="2" t="s">
        <v>12</v>
      </c>
      <c r="N31" s="2" t="s">
        <v>360</v>
      </c>
      <c r="O31" s="2" t="s">
        <v>12</v>
      </c>
      <c r="P31" s="2" t="s">
        <v>58</v>
      </c>
      <c r="Q31" s="2" t="s">
        <v>12</v>
      </c>
      <c r="R31" s="2" t="s">
        <v>12</v>
      </c>
      <c r="S31" s="2">
        <v>0</v>
      </c>
      <c r="T31" s="2">
        <v>2</v>
      </c>
      <c r="U31" s="2">
        <v>0</v>
      </c>
      <c r="V31" s="2">
        <v>2</v>
      </c>
      <c r="W31" s="2"/>
      <c r="X31" s="2" t="s">
        <v>12</v>
      </c>
      <c r="Y31" s="2">
        <v>4</v>
      </c>
      <c r="Z31" s="2" t="s">
        <v>12</v>
      </c>
    </row>
    <row r="32" spans="1:26" x14ac:dyDescent="0.4">
      <c r="A32" t="s">
        <v>50</v>
      </c>
      <c r="B32" t="s">
        <v>234</v>
      </c>
      <c r="C32" t="s">
        <v>450</v>
      </c>
      <c r="D32" s="4">
        <v>1760</v>
      </c>
      <c r="E32" s="2" t="s">
        <v>54</v>
      </c>
      <c r="F32" s="2" t="s">
        <v>74</v>
      </c>
      <c r="G32" s="2" t="s">
        <v>12</v>
      </c>
      <c r="H32" s="2">
        <v>8</v>
      </c>
      <c r="I32" s="2">
        <v>0</v>
      </c>
      <c r="J32" t="s">
        <v>167</v>
      </c>
      <c r="K32" s="2" t="s">
        <v>164</v>
      </c>
      <c r="L32" s="2" t="s">
        <v>158</v>
      </c>
      <c r="M32" s="2" t="s">
        <v>15</v>
      </c>
      <c r="N32" s="2" t="s">
        <v>359</v>
      </c>
      <c r="O32" s="2" t="s">
        <v>168</v>
      </c>
      <c r="P32" s="2" t="s">
        <v>169</v>
      </c>
      <c r="Q32" s="2" t="s">
        <v>220</v>
      </c>
      <c r="R32" s="2" t="s">
        <v>12</v>
      </c>
      <c r="S32" s="2">
        <v>0</v>
      </c>
      <c r="T32" s="2">
        <v>2</v>
      </c>
      <c r="U32" s="2">
        <v>0</v>
      </c>
      <c r="V32" s="2">
        <v>2</v>
      </c>
      <c r="W32" s="2"/>
      <c r="X32" s="2" t="s">
        <v>12</v>
      </c>
      <c r="Y32" s="2">
        <v>4</v>
      </c>
      <c r="Z32" s="2" t="s">
        <v>12</v>
      </c>
    </row>
    <row r="33" spans="1:26" x14ac:dyDescent="0.4">
      <c r="A33" t="s">
        <v>50</v>
      </c>
      <c r="B33" t="s">
        <v>235</v>
      </c>
      <c r="C33" t="s">
        <v>450</v>
      </c>
      <c r="D33" s="4">
        <v>1342</v>
      </c>
      <c r="E33" s="2" t="s">
        <v>54</v>
      </c>
      <c r="F33" s="2" t="s">
        <v>74</v>
      </c>
      <c r="G33" s="2" t="s">
        <v>12</v>
      </c>
      <c r="H33" s="2">
        <v>10</v>
      </c>
      <c r="I33" s="2">
        <v>0</v>
      </c>
      <c r="J33" t="s">
        <v>469</v>
      </c>
      <c r="K33" s="2" t="s">
        <v>152</v>
      </c>
      <c r="L33" s="2" t="s">
        <v>158</v>
      </c>
      <c r="M33" s="2" t="s">
        <v>12</v>
      </c>
      <c r="N33" s="2" t="s">
        <v>360</v>
      </c>
      <c r="O33" s="2" t="s">
        <v>12</v>
      </c>
      <c r="P33" s="2" t="s">
        <v>58</v>
      </c>
      <c r="Q33" s="2" t="s">
        <v>12</v>
      </c>
      <c r="R33" s="2" t="s">
        <v>12</v>
      </c>
      <c r="S33" s="2">
        <v>0</v>
      </c>
      <c r="T33" s="2">
        <v>2</v>
      </c>
      <c r="U33" s="2">
        <v>0</v>
      </c>
      <c r="V33" s="2">
        <v>2</v>
      </c>
      <c r="W33" s="2"/>
      <c r="X33" s="2" t="s">
        <v>12</v>
      </c>
      <c r="Y33" s="2">
        <v>4</v>
      </c>
      <c r="Z33" s="2" t="s">
        <v>12</v>
      </c>
    </row>
    <row r="34" spans="1:26" x14ac:dyDescent="0.4">
      <c r="A34" t="s">
        <v>50</v>
      </c>
      <c r="B34" t="s">
        <v>236</v>
      </c>
      <c r="C34" t="s">
        <v>450</v>
      </c>
      <c r="D34" s="4">
        <v>1925</v>
      </c>
      <c r="E34" s="2" t="s">
        <v>54</v>
      </c>
      <c r="F34" s="2" t="s">
        <v>74</v>
      </c>
      <c r="G34" s="2" t="s">
        <v>12</v>
      </c>
      <c r="H34" s="2">
        <v>10</v>
      </c>
      <c r="I34" s="2">
        <v>0</v>
      </c>
      <c r="J34" t="s">
        <v>167</v>
      </c>
      <c r="K34" s="2" t="s">
        <v>164</v>
      </c>
      <c r="L34" s="2" t="s">
        <v>158</v>
      </c>
      <c r="M34" s="2" t="s">
        <v>15</v>
      </c>
      <c r="N34" s="2" t="s">
        <v>359</v>
      </c>
      <c r="O34" s="2" t="s">
        <v>168</v>
      </c>
      <c r="P34" s="2" t="s">
        <v>169</v>
      </c>
      <c r="Q34" s="2" t="s">
        <v>220</v>
      </c>
      <c r="R34" s="2" t="s">
        <v>12</v>
      </c>
      <c r="S34" s="2">
        <v>0</v>
      </c>
      <c r="T34" s="2">
        <v>2</v>
      </c>
      <c r="U34" s="2">
        <v>0</v>
      </c>
      <c r="V34" s="2">
        <v>2</v>
      </c>
      <c r="W34" s="2"/>
      <c r="X34" s="2" t="s">
        <v>12</v>
      </c>
      <c r="Y34" s="2">
        <v>4</v>
      </c>
      <c r="Z34" s="2" t="s">
        <v>12</v>
      </c>
    </row>
    <row r="35" spans="1:26" x14ac:dyDescent="0.4">
      <c r="A35" t="s">
        <v>50</v>
      </c>
      <c r="B35" t="s">
        <v>237</v>
      </c>
      <c r="C35" t="s">
        <v>450</v>
      </c>
      <c r="D35" s="4">
        <v>2400</v>
      </c>
      <c r="E35" s="2" t="s">
        <v>56</v>
      </c>
      <c r="F35" s="2" t="s">
        <v>74</v>
      </c>
      <c r="G35" s="2" t="s">
        <v>12</v>
      </c>
      <c r="H35" s="2">
        <v>10</v>
      </c>
      <c r="I35" s="2">
        <v>0</v>
      </c>
      <c r="J35" t="s">
        <v>511</v>
      </c>
      <c r="K35" s="2" t="s">
        <v>152</v>
      </c>
      <c r="L35" s="2" t="s">
        <v>158</v>
      </c>
      <c r="M35" s="2" t="s">
        <v>15</v>
      </c>
      <c r="N35" s="2" t="s">
        <v>355</v>
      </c>
      <c r="O35" s="2" t="s">
        <v>12</v>
      </c>
      <c r="P35" s="2" t="s">
        <v>60</v>
      </c>
      <c r="Q35" s="2" t="s">
        <v>12</v>
      </c>
      <c r="R35" s="2" t="s">
        <v>12</v>
      </c>
      <c r="S35" s="2">
        <v>0</v>
      </c>
      <c r="T35" s="2">
        <v>3</v>
      </c>
      <c r="U35" s="2">
        <v>0</v>
      </c>
      <c r="V35" s="2">
        <v>1</v>
      </c>
      <c r="W35" s="2"/>
      <c r="X35" s="2" t="s">
        <v>12</v>
      </c>
      <c r="Y35" s="2">
        <v>4</v>
      </c>
      <c r="Z35" s="2" t="s">
        <v>12</v>
      </c>
    </row>
    <row r="36" spans="1:26" x14ac:dyDescent="0.4">
      <c r="A36" t="s">
        <v>282</v>
      </c>
      <c r="B36" t="s">
        <v>466</v>
      </c>
      <c r="C36" t="s">
        <v>451</v>
      </c>
      <c r="D36" s="4">
        <v>299</v>
      </c>
      <c r="E36" s="2" t="s">
        <v>166</v>
      </c>
      <c r="F36" s="2" t="s">
        <v>284</v>
      </c>
      <c r="G36" s="2" t="s">
        <v>15</v>
      </c>
      <c r="H36" s="2">
        <v>2</v>
      </c>
      <c r="I36" s="2">
        <v>0</v>
      </c>
      <c r="J36" s="28" t="s">
        <v>467</v>
      </c>
      <c r="K36" s="2" t="s">
        <v>153</v>
      </c>
      <c r="L36" s="2" t="s">
        <v>153</v>
      </c>
      <c r="M36" s="2" t="s">
        <v>12</v>
      </c>
      <c r="N36" s="2" t="s">
        <v>354</v>
      </c>
      <c r="O36" s="2" t="s">
        <v>12</v>
      </c>
      <c r="P36" s="2">
        <v>2</v>
      </c>
      <c r="Q36" s="2" t="s">
        <v>12</v>
      </c>
      <c r="R36" s="2" t="s">
        <v>210</v>
      </c>
      <c r="S36" s="2">
        <v>0</v>
      </c>
      <c r="T36" s="2">
        <v>1</v>
      </c>
      <c r="U36" s="2">
        <v>0</v>
      </c>
      <c r="V36" s="2">
        <v>0</v>
      </c>
      <c r="W36" s="2"/>
      <c r="X36" s="2" t="s">
        <v>30</v>
      </c>
      <c r="Y36" s="2" t="s">
        <v>49</v>
      </c>
      <c r="Z36" s="2" t="s">
        <v>12</v>
      </c>
    </row>
    <row r="37" spans="1:26" x14ac:dyDescent="0.4">
      <c r="A37" t="s">
        <v>282</v>
      </c>
      <c r="B37" t="s">
        <v>453</v>
      </c>
      <c r="C37" t="s">
        <v>450</v>
      </c>
      <c r="D37" s="4">
        <v>379</v>
      </c>
      <c r="E37" s="2" t="s">
        <v>166</v>
      </c>
      <c r="F37" s="2" t="s">
        <v>284</v>
      </c>
      <c r="G37" s="2" t="s">
        <v>15</v>
      </c>
      <c r="H37" s="2">
        <v>2</v>
      </c>
      <c r="I37" s="2">
        <v>0</v>
      </c>
      <c r="J37" s="28" t="s">
        <v>150</v>
      </c>
      <c r="K37" s="2" t="s">
        <v>349</v>
      </c>
      <c r="L37" s="2" t="s">
        <v>349</v>
      </c>
      <c r="M37" s="2" t="s">
        <v>12</v>
      </c>
      <c r="N37" s="2" t="s">
        <v>365</v>
      </c>
      <c r="O37" s="2" t="s">
        <v>12</v>
      </c>
      <c r="P37" s="2" t="s">
        <v>283</v>
      </c>
      <c r="Q37" s="2" t="s">
        <v>12</v>
      </c>
      <c r="R37" s="2" t="s">
        <v>210</v>
      </c>
      <c r="S37" s="2">
        <v>0</v>
      </c>
      <c r="T37" s="2">
        <v>1</v>
      </c>
      <c r="U37" s="2">
        <v>1</v>
      </c>
      <c r="V37" s="2">
        <v>0</v>
      </c>
      <c r="W37" s="2"/>
      <c r="X37" s="2" t="s">
        <v>215</v>
      </c>
      <c r="Y37" s="2" t="s">
        <v>49</v>
      </c>
      <c r="Z37" s="2" t="s">
        <v>12</v>
      </c>
    </row>
    <row r="38" spans="1:26" x14ac:dyDescent="0.4">
      <c r="A38" t="s">
        <v>282</v>
      </c>
      <c r="B38" t="s">
        <v>454</v>
      </c>
      <c r="C38" t="s">
        <v>450</v>
      </c>
      <c r="D38" s="4">
        <v>509</v>
      </c>
      <c r="E38" s="2" t="s">
        <v>166</v>
      </c>
      <c r="F38" s="2" t="s">
        <v>284</v>
      </c>
      <c r="G38" s="2" t="s">
        <v>15</v>
      </c>
      <c r="H38" s="2">
        <v>2</v>
      </c>
      <c r="I38" s="2">
        <v>0</v>
      </c>
      <c r="J38" s="28" t="s">
        <v>209</v>
      </c>
      <c r="K38" s="2" t="s">
        <v>349</v>
      </c>
      <c r="L38" s="2" t="s">
        <v>349</v>
      </c>
      <c r="M38" s="2" t="s">
        <v>12</v>
      </c>
      <c r="N38" s="2" t="s">
        <v>365</v>
      </c>
      <c r="O38" s="2" t="s">
        <v>12</v>
      </c>
      <c r="P38" s="2" t="s">
        <v>283</v>
      </c>
      <c r="Q38" s="2" t="s">
        <v>12</v>
      </c>
      <c r="R38" s="2" t="s">
        <v>210</v>
      </c>
      <c r="S38" s="2">
        <v>0</v>
      </c>
      <c r="T38" s="2">
        <v>1</v>
      </c>
      <c r="U38" s="2">
        <v>1</v>
      </c>
      <c r="V38" s="2">
        <v>0</v>
      </c>
      <c r="W38" s="2"/>
      <c r="X38" s="2" t="s">
        <v>215</v>
      </c>
      <c r="Y38" s="2" t="s">
        <v>49</v>
      </c>
      <c r="Z38" s="2" t="s">
        <v>12</v>
      </c>
    </row>
    <row r="39" spans="1:26" x14ac:dyDescent="0.4">
      <c r="A39" t="s">
        <v>282</v>
      </c>
      <c r="B39" t="s">
        <v>455</v>
      </c>
      <c r="C39" t="s">
        <v>450</v>
      </c>
      <c r="D39" s="4">
        <v>609</v>
      </c>
      <c r="E39" s="2" t="s">
        <v>166</v>
      </c>
      <c r="F39" s="2" t="s">
        <v>284</v>
      </c>
      <c r="G39" s="2" t="s">
        <v>15</v>
      </c>
      <c r="H39" s="2">
        <v>2</v>
      </c>
      <c r="I39" s="2">
        <v>0</v>
      </c>
      <c r="J39" s="28" t="s">
        <v>402</v>
      </c>
      <c r="K39" s="2" t="s">
        <v>164</v>
      </c>
      <c r="L39" s="2" t="s">
        <v>158</v>
      </c>
      <c r="M39" s="2" t="s">
        <v>12</v>
      </c>
      <c r="N39" s="2" t="s">
        <v>387</v>
      </c>
      <c r="O39" s="2" t="s">
        <v>12</v>
      </c>
      <c r="P39" s="2" t="s">
        <v>388</v>
      </c>
      <c r="Q39" s="2" t="s">
        <v>220</v>
      </c>
      <c r="R39" s="2" t="s">
        <v>210</v>
      </c>
      <c r="S39" s="2">
        <v>0</v>
      </c>
      <c r="T39" s="2">
        <v>1</v>
      </c>
      <c r="U39" s="2">
        <v>0</v>
      </c>
      <c r="V39" s="2">
        <v>1</v>
      </c>
      <c r="W39" s="2"/>
      <c r="X39" s="2" t="s">
        <v>215</v>
      </c>
      <c r="Y39" s="2" t="s">
        <v>49</v>
      </c>
      <c r="Z39" s="2" t="s">
        <v>12</v>
      </c>
    </row>
    <row r="40" spans="1:26" x14ac:dyDescent="0.4">
      <c r="A40" t="s">
        <v>282</v>
      </c>
      <c r="B40" t="s">
        <v>456</v>
      </c>
      <c r="C40" t="s">
        <v>451</v>
      </c>
      <c r="D40" s="4">
        <v>739</v>
      </c>
      <c r="E40" s="2" t="s">
        <v>166</v>
      </c>
      <c r="F40" s="2" t="s">
        <v>284</v>
      </c>
      <c r="G40" s="2" t="s">
        <v>15</v>
      </c>
      <c r="H40" s="2">
        <v>2</v>
      </c>
      <c r="I40" s="2">
        <v>0</v>
      </c>
      <c r="J40" s="28" t="s">
        <v>468</v>
      </c>
      <c r="K40" s="2" t="s">
        <v>156</v>
      </c>
      <c r="L40" s="2" t="s">
        <v>251</v>
      </c>
      <c r="M40" s="2" t="s">
        <v>12</v>
      </c>
      <c r="N40" s="2" t="s">
        <v>355</v>
      </c>
      <c r="O40" s="2" t="s">
        <v>12</v>
      </c>
      <c r="P40" s="2">
        <v>2</v>
      </c>
      <c r="Q40" s="2" t="s">
        <v>219</v>
      </c>
      <c r="R40" s="2" t="s">
        <v>210</v>
      </c>
      <c r="S40" s="2">
        <v>0</v>
      </c>
      <c r="T40" s="2">
        <v>1</v>
      </c>
      <c r="U40" s="2">
        <v>0</v>
      </c>
      <c r="V40" s="2">
        <v>1</v>
      </c>
      <c r="W40" s="2"/>
      <c r="X40" s="2" t="s">
        <v>30</v>
      </c>
      <c r="Y40" s="2" t="s">
        <v>49</v>
      </c>
      <c r="Z40" s="2" t="s">
        <v>12</v>
      </c>
    </row>
    <row r="41" spans="1:26" x14ac:dyDescent="0.4">
      <c r="A41" t="s">
        <v>282</v>
      </c>
      <c r="B41" t="s">
        <v>463</v>
      </c>
      <c r="C41" t="s">
        <v>451</v>
      </c>
      <c r="D41" s="4">
        <v>949</v>
      </c>
      <c r="E41" s="2" t="s">
        <v>166</v>
      </c>
      <c r="F41" s="2" t="s">
        <v>284</v>
      </c>
      <c r="G41" s="2" t="s">
        <v>15</v>
      </c>
      <c r="H41" s="2">
        <v>2</v>
      </c>
      <c r="I41" s="2">
        <v>0</v>
      </c>
      <c r="J41" s="28" t="s">
        <v>513</v>
      </c>
      <c r="K41" s="2" t="s">
        <v>156</v>
      </c>
      <c r="L41" s="2" t="s">
        <v>379</v>
      </c>
      <c r="M41" s="2" t="s">
        <v>12</v>
      </c>
      <c r="N41" s="2" t="s">
        <v>362</v>
      </c>
      <c r="O41" s="2" t="s">
        <v>12</v>
      </c>
      <c r="P41" s="2">
        <v>2</v>
      </c>
      <c r="Q41" s="2" t="s">
        <v>219</v>
      </c>
      <c r="R41" s="2" t="s">
        <v>210</v>
      </c>
      <c r="S41" s="2">
        <v>0</v>
      </c>
      <c r="T41" s="2">
        <v>1</v>
      </c>
      <c r="U41" s="2">
        <v>0</v>
      </c>
      <c r="V41" s="2">
        <v>1</v>
      </c>
      <c r="W41" s="2"/>
      <c r="X41" s="2" t="s">
        <v>215</v>
      </c>
      <c r="Y41" s="2" t="s">
        <v>49</v>
      </c>
      <c r="Z41" s="2" t="s">
        <v>12</v>
      </c>
    </row>
    <row r="42" spans="1:26" x14ac:dyDescent="0.4">
      <c r="A42" t="s">
        <v>282</v>
      </c>
      <c r="B42" t="s">
        <v>464</v>
      </c>
      <c r="C42" t="s">
        <v>451</v>
      </c>
      <c r="D42" s="4">
        <v>1279</v>
      </c>
      <c r="E42" s="2" t="s">
        <v>166</v>
      </c>
      <c r="F42" s="2" t="s">
        <v>284</v>
      </c>
      <c r="G42" s="2" t="s">
        <v>15</v>
      </c>
      <c r="H42" s="2">
        <v>2</v>
      </c>
      <c r="I42" s="2">
        <v>0</v>
      </c>
      <c r="J42" s="28" t="s">
        <v>483</v>
      </c>
      <c r="K42" s="2" t="s">
        <v>156</v>
      </c>
      <c r="L42" s="2" t="s">
        <v>379</v>
      </c>
      <c r="M42" s="2" t="s">
        <v>12</v>
      </c>
      <c r="N42" s="2" t="s">
        <v>362</v>
      </c>
      <c r="O42" s="2" t="s">
        <v>12</v>
      </c>
      <c r="P42" s="2">
        <v>2</v>
      </c>
      <c r="Q42" s="2" t="s">
        <v>219</v>
      </c>
      <c r="R42" s="2" t="s">
        <v>210</v>
      </c>
      <c r="S42" s="2">
        <v>0</v>
      </c>
      <c r="T42" s="2">
        <v>1</v>
      </c>
      <c r="U42" s="2">
        <v>0</v>
      </c>
      <c r="V42" s="2">
        <v>1</v>
      </c>
      <c r="W42" s="2"/>
      <c r="X42" s="2" t="s">
        <v>215</v>
      </c>
      <c r="Y42" s="2" t="s">
        <v>49</v>
      </c>
      <c r="Z42" s="2" t="s">
        <v>12</v>
      </c>
    </row>
    <row r="43" spans="1:26" x14ac:dyDescent="0.4">
      <c r="A43" t="s">
        <v>282</v>
      </c>
      <c r="B43" t="s">
        <v>465</v>
      </c>
      <c r="C43" t="s">
        <v>451</v>
      </c>
      <c r="D43" s="4">
        <v>369</v>
      </c>
      <c r="E43" s="2" t="s">
        <v>166</v>
      </c>
      <c r="F43" s="2" t="s">
        <v>284</v>
      </c>
      <c r="G43" s="2" t="s">
        <v>15</v>
      </c>
      <c r="H43" s="2">
        <v>4</v>
      </c>
      <c r="I43" s="2">
        <v>0</v>
      </c>
      <c r="J43" s="28" t="s">
        <v>467</v>
      </c>
      <c r="K43" s="2" t="s">
        <v>153</v>
      </c>
      <c r="L43" s="2" t="s">
        <v>153</v>
      </c>
      <c r="M43" s="2" t="s">
        <v>12</v>
      </c>
      <c r="N43" s="2" t="s">
        <v>354</v>
      </c>
      <c r="O43" s="2" t="s">
        <v>12</v>
      </c>
      <c r="P43" s="2">
        <v>2</v>
      </c>
      <c r="Q43" s="2" t="s">
        <v>12</v>
      </c>
      <c r="R43" s="2" t="s">
        <v>210</v>
      </c>
      <c r="S43" s="2">
        <v>0</v>
      </c>
      <c r="T43" s="2">
        <v>1</v>
      </c>
      <c r="U43" s="2">
        <v>0</v>
      </c>
      <c r="V43" s="2">
        <v>0</v>
      </c>
      <c r="W43" s="2"/>
      <c r="X43" s="2" t="s">
        <v>30</v>
      </c>
      <c r="Y43" s="2" t="s">
        <v>49</v>
      </c>
      <c r="Z43" s="2" t="s">
        <v>12</v>
      </c>
    </row>
    <row r="44" spans="1:26" x14ac:dyDescent="0.4">
      <c r="A44" t="s">
        <v>282</v>
      </c>
      <c r="B44" t="s">
        <v>457</v>
      </c>
      <c r="C44" t="s">
        <v>451</v>
      </c>
      <c r="D44" s="4">
        <v>489</v>
      </c>
      <c r="E44" s="2" t="s">
        <v>166</v>
      </c>
      <c r="F44" s="2" t="s">
        <v>284</v>
      </c>
      <c r="G44" s="2" t="s">
        <v>15</v>
      </c>
      <c r="H44" s="2">
        <v>4</v>
      </c>
      <c r="I44" s="2">
        <v>0</v>
      </c>
      <c r="J44" s="28" t="s">
        <v>150</v>
      </c>
      <c r="K44" s="2" t="s">
        <v>349</v>
      </c>
      <c r="L44" s="2" t="s">
        <v>349</v>
      </c>
      <c r="M44" s="2" t="s">
        <v>12</v>
      </c>
      <c r="N44" s="2" t="s">
        <v>365</v>
      </c>
      <c r="O44" s="2" t="s">
        <v>12</v>
      </c>
      <c r="P44" s="2" t="s">
        <v>283</v>
      </c>
      <c r="Q44" s="2" t="s">
        <v>12</v>
      </c>
      <c r="R44" s="2" t="s">
        <v>210</v>
      </c>
      <c r="S44" s="2">
        <v>0</v>
      </c>
      <c r="T44" s="2">
        <v>1</v>
      </c>
      <c r="U44" s="2">
        <v>1</v>
      </c>
      <c r="V44" s="2">
        <v>0</v>
      </c>
      <c r="W44" s="2"/>
      <c r="X44" s="2" t="s">
        <v>215</v>
      </c>
      <c r="Y44" s="2" t="s">
        <v>49</v>
      </c>
      <c r="Z44" s="2" t="s">
        <v>12</v>
      </c>
    </row>
    <row r="45" spans="1:26" x14ac:dyDescent="0.4">
      <c r="A45" t="s">
        <v>282</v>
      </c>
      <c r="B45" t="s">
        <v>458</v>
      </c>
      <c r="C45" t="s">
        <v>451</v>
      </c>
      <c r="D45" s="4">
        <v>539</v>
      </c>
      <c r="E45" s="2" t="s">
        <v>166</v>
      </c>
      <c r="F45" s="2" t="s">
        <v>284</v>
      </c>
      <c r="G45" s="2" t="s">
        <v>15</v>
      </c>
      <c r="H45" s="2">
        <v>4</v>
      </c>
      <c r="I45" s="2">
        <v>0</v>
      </c>
      <c r="J45" s="28" t="s">
        <v>209</v>
      </c>
      <c r="K45" s="2" t="s">
        <v>349</v>
      </c>
      <c r="L45" s="2" t="s">
        <v>349</v>
      </c>
      <c r="M45" s="2" t="s">
        <v>12</v>
      </c>
      <c r="N45" s="2" t="s">
        <v>365</v>
      </c>
      <c r="O45" s="2" t="s">
        <v>12</v>
      </c>
      <c r="P45" s="2" t="s">
        <v>283</v>
      </c>
      <c r="Q45" s="2" t="s">
        <v>12</v>
      </c>
      <c r="R45" s="2" t="s">
        <v>210</v>
      </c>
      <c r="S45" s="2">
        <v>0</v>
      </c>
      <c r="T45" s="2">
        <v>1</v>
      </c>
      <c r="U45" s="2">
        <v>1</v>
      </c>
      <c r="V45" s="2">
        <v>0</v>
      </c>
      <c r="W45" s="2"/>
      <c r="X45" s="2" t="s">
        <v>215</v>
      </c>
      <c r="Y45" s="2" t="s">
        <v>49</v>
      </c>
      <c r="Z45" s="2" t="s">
        <v>12</v>
      </c>
    </row>
    <row r="46" spans="1:26" x14ac:dyDescent="0.4">
      <c r="A46" t="s">
        <v>282</v>
      </c>
      <c r="B46" t="s">
        <v>459</v>
      </c>
      <c r="C46" t="s">
        <v>451</v>
      </c>
      <c r="D46" s="4">
        <v>769</v>
      </c>
      <c r="E46" s="2" t="s">
        <v>166</v>
      </c>
      <c r="F46" s="2" t="s">
        <v>284</v>
      </c>
      <c r="G46" s="2" t="s">
        <v>15</v>
      </c>
      <c r="H46" s="2">
        <v>4</v>
      </c>
      <c r="I46" s="2">
        <v>0</v>
      </c>
      <c r="J46" s="28" t="s">
        <v>402</v>
      </c>
      <c r="K46" s="2" t="s">
        <v>164</v>
      </c>
      <c r="L46" s="2" t="s">
        <v>158</v>
      </c>
      <c r="M46" s="2" t="s">
        <v>12</v>
      </c>
      <c r="N46" s="2" t="s">
        <v>387</v>
      </c>
      <c r="O46" s="2" t="s">
        <v>12</v>
      </c>
      <c r="P46" s="2" t="s">
        <v>388</v>
      </c>
      <c r="Q46" s="2" t="s">
        <v>220</v>
      </c>
      <c r="R46" s="2" t="s">
        <v>210</v>
      </c>
      <c r="S46" s="2">
        <v>0</v>
      </c>
      <c r="T46" s="2">
        <v>1</v>
      </c>
      <c r="U46" s="2">
        <v>0</v>
      </c>
      <c r="V46" s="2">
        <v>1</v>
      </c>
      <c r="W46" s="2"/>
      <c r="X46" s="2" t="s">
        <v>215</v>
      </c>
      <c r="Y46" s="2" t="s">
        <v>49</v>
      </c>
      <c r="Z46" s="2" t="s">
        <v>12</v>
      </c>
    </row>
    <row r="47" spans="1:26" x14ac:dyDescent="0.4">
      <c r="A47" t="s">
        <v>282</v>
      </c>
      <c r="B47" t="s">
        <v>460</v>
      </c>
      <c r="C47" t="s">
        <v>451</v>
      </c>
      <c r="D47" s="4">
        <v>819</v>
      </c>
      <c r="E47" s="2" t="s">
        <v>166</v>
      </c>
      <c r="F47" s="2" t="s">
        <v>284</v>
      </c>
      <c r="G47" s="2" t="s">
        <v>15</v>
      </c>
      <c r="H47" s="2">
        <v>4</v>
      </c>
      <c r="I47" s="2">
        <v>0</v>
      </c>
      <c r="J47" s="28" t="s">
        <v>468</v>
      </c>
      <c r="K47" s="2" t="s">
        <v>156</v>
      </c>
      <c r="L47" s="2" t="s">
        <v>251</v>
      </c>
      <c r="M47" s="2" t="s">
        <v>12</v>
      </c>
      <c r="N47" s="2" t="s">
        <v>355</v>
      </c>
      <c r="O47" s="2" t="s">
        <v>12</v>
      </c>
      <c r="P47" s="2">
        <v>2</v>
      </c>
      <c r="Q47" s="2" t="s">
        <v>219</v>
      </c>
      <c r="R47" s="2" t="s">
        <v>210</v>
      </c>
      <c r="S47" s="2">
        <v>0</v>
      </c>
      <c r="T47" s="2">
        <v>1</v>
      </c>
      <c r="U47" s="2">
        <v>0</v>
      </c>
      <c r="V47" s="2">
        <v>1</v>
      </c>
      <c r="W47" s="2"/>
      <c r="X47" s="2" t="s">
        <v>30</v>
      </c>
      <c r="Y47" s="2" t="s">
        <v>49</v>
      </c>
      <c r="Z47" s="2" t="s">
        <v>12</v>
      </c>
    </row>
    <row r="48" spans="1:26" x14ac:dyDescent="0.4">
      <c r="A48" t="s">
        <v>282</v>
      </c>
      <c r="B48" t="s">
        <v>461</v>
      </c>
      <c r="C48" t="s">
        <v>451</v>
      </c>
      <c r="D48" s="4">
        <v>1049</v>
      </c>
      <c r="E48" s="2" t="s">
        <v>166</v>
      </c>
      <c r="F48" s="2" t="s">
        <v>284</v>
      </c>
      <c r="G48" s="2" t="s">
        <v>15</v>
      </c>
      <c r="H48" s="2">
        <v>4</v>
      </c>
      <c r="I48" s="2">
        <v>0</v>
      </c>
      <c r="J48" s="28" t="s">
        <v>513</v>
      </c>
      <c r="K48" s="2" t="s">
        <v>156</v>
      </c>
      <c r="L48" s="2" t="s">
        <v>379</v>
      </c>
      <c r="M48" s="2" t="s">
        <v>12</v>
      </c>
      <c r="N48" s="2" t="s">
        <v>362</v>
      </c>
      <c r="O48" s="2" t="s">
        <v>12</v>
      </c>
      <c r="P48" s="2">
        <v>2</v>
      </c>
      <c r="Q48" s="2" t="s">
        <v>219</v>
      </c>
      <c r="R48" s="2" t="s">
        <v>210</v>
      </c>
      <c r="S48" s="2">
        <v>0</v>
      </c>
      <c r="T48" s="2">
        <v>1</v>
      </c>
      <c r="U48" s="2">
        <v>0</v>
      </c>
      <c r="V48" s="2">
        <v>1</v>
      </c>
      <c r="W48" s="2"/>
      <c r="X48" s="2" t="s">
        <v>215</v>
      </c>
      <c r="Y48" s="2" t="s">
        <v>49</v>
      </c>
      <c r="Z48" s="2" t="s">
        <v>12</v>
      </c>
    </row>
    <row r="49" spans="1:26" x14ac:dyDescent="0.4">
      <c r="A49" t="s">
        <v>282</v>
      </c>
      <c r="B49" t="s">
        <v>462</v>
      </c>
      <c r="C49" t="s">
        <v>451</v>
      </c>
      <c r="D49" s="4">
        <v>1379</v>
      </c>
      <c r="E49" s="2" t="s">
        <v>166</v>
      </c>
      <c r="F49" s="2" t="s">
        <v>284</v>
      </c>
      <c r="G49" s="2" t="s">
        <v>15</v>
      </c>
      <c r="H49" s="2">
        <v>4</v>
      </c>
      <c r="I49" s="2">
        <v>0</v>
      </c>
      <c r="J49" s="28" t="s">
        <v>483</v>
      </c>
      <c r="K49" s="2" t="s">
        <v>156</v>
      </c>
      <c r="L49" s="2" t="s">
        <v>379</v>
      </c>
      <c r="M49" s="2" t="s">
        <v>12</v>
      </c>
      <c r="N49" s="2" t="s">
        <v>362</v>
      </c>
      <c r="O49" s="2" t="s">
        <v>12</v>
      </c>
      <c r="P49" s="2">
        <v>2</v>
      </c>
      <c r="Q49" s="2" t="s">
        <v>219</v>
      </c>
      <c r="R49" s="2" t="s">
        <v>210</v>
      </c>
      <c r="S49" s="2">
        <v>0</v>
      </c>
      <c r="T49" s="2">
        <v>1</v>
      </c>
      <c r="U49" s="2">
        <v>0</v>
      </c>
      <c r="V49" s="2">
        <v>1</v>
      </c>
      <c r="W49" s="2"/>
      <c r="X49" s="2" t="s">
        <v>215</v>
      </c>
      <c r="Y49" s="2" t="s">
        <v>49</v>
      </c>
      <c r="Z49" s="2" t="s">
        <v>12</v>
      </c>
    </row>
    <row r="50" spans="1:26" x14ac:dyDescent="0.4">
      <c r="A50" t="s">
        <v>445</v>
      </c>
      <c r="B50" t="s">
        <v>446</v>
      </c>
      <c r="C50" t="s">
        <v>450</v>
      </c>
      <c r="D50" s="4">
        <v>899</v>
      </c>
      <c r="E50" s="2" t="s">
        <v>166</v>
      </c>
      <c r="F50" s="2" t="s">
        <v>447</v>
      </c>
      <c r="G50" s="2" t="s">
        <v>15</v>
      </c>
      <c r="H50" s="2">
        <v>4</v>
      </c>
      <c r="I50" s="2">
        <v>0</v>
      </c>
      <c r="J50" t="s">
        <v>484</v>
      </c>
      <c r="K50" s="2" t="s">
        <v>289</v>
      </c>
      <c r="L50" s="2" t="s">
        <v>251</v>
      </c>
      <c r="M50" s="2" t="s">
        <v>35</v>
      </c>
      <c r="N50" s="2" t="s">
        <v>362</v>
      </c>
      <c r="O50" s="2" t="s">
        <v>185</v>
      </c>
      <c r="P50" s="2" t="s">
        <v>448</v>
      </c>
      <c r="Q50" s="2" t="s">
        <v>219</v>
      </c>
      <c r="R50" s="2" t="s">
        <v>57</v>
      </c>
      <c r="S50" s="2">
        <v>0</v>
      </c>
      <c r="T50" s="2">
        <v>0</v>
      </c>
      <c r="U50" s="2">
        <v>0</v>
      </c>
      <c r="V50" s="2">
        <v>2</v>
      </c>
      <c r="W50" s="2"/>
      <c r="X50" s="2" t="s">
        <v>215</v>
      </c>
      <c r="Y50" s="2" t="s">
        <v>49</v>
      </c>
      <c r="Z50" s="2" t="s">
        <v>12</v>
      </c>
    </row>
    <row r="51" spans="1:26" x14ac:dyDescent="0.4">
      <c r="A51" t="s">
        <v>523</v>
      </c>
      <c r="B51" t="s">
        <v>524</v>
      </c>
      <c r="C51" t="s">
        <v>450</v>
      </c>
      <c r="D51" s="4">
        <v>285</v>
      </c>
      <c r="E51" s="2"/>
      <c r="F51" s="2" t="s">
        <v>202</v>
      </c>
      <c r="G51" s="2" t="s">
        <v>15</v>
      </c>
      <c r="H51" s="2">
        <v>4</v>
      </c>
      <c r="I51" s="2">
        <v>0</v>
      </c>
      <c r="J51" s="28" t="s">
        <v>144</v>
      </c>
      <c r="K51" s="2" t="s">
        <v>152</v>
      </c>
      <c r="L51" s="2" t="s">
        <v>160</v>
      </c>
      <c r="M51" s="2" t="s">
        <v>12</v>
      </c>
      <c r="N51" s="2" t="s">
        <v>359</v>
      </c>
      <c r="O51" s="2" t="s">
        <v>12</v>
      </c>
      <c r="P51" s="2" t="s">
        <v>12</v>
      </c>
      <c r="Q51" s="2" t="s">
        <v>12</v>
      </c>
      <c r="R51" s="2" t="s">
        <v>12</v>
      </c>
      <c r="S51" s="2">
        <v>0</v>
      </c>
      <c r="T51" s="2">
        <v>2</v>
      </c>
      <c r="U51" s="2">
        <v>0</v>
      </c>
      <c r="V51" s="2">
        <v>0</v>
      </c>
      <c r="W51" s="2"/>
      <c r="X51" s="2" t="s">
        <v>215</v>
      </c>
      <c r="Y51" s="2" t="s">
        <v>49</v>
      </c>
      <c r="Z51" s="2" t="s">
        <v>12</v>
      </c>
    </row>
    <row r="52" spans="1:26" x14ac:dyDescent="0.4">
      <c r="A52" t="s">
        <v>175</v>
      </c>
      <c r="B52" t="s">
        <v>525</v>
      </c>
      <c r="C52" t="s">
        <v>450</v>
      </c>
      <c r="D52" s="4">
        <v>348</v>
      </c>
      <c r="E52" s="2" t="s">
        <v>55</v>
      </c>
      <c r="F52" s="2" t="s">
        <v>178</v>
      </c>
      <c r="G52" s="2" t="s">
        <v>15</v>
      </c>
      <c r="H52" s="2">
        <v>2</v>
      </c>
      <c r="I52" s="2">
        <v>0</v>
      </c>
      <c r="J52" s="28" t="s">
        <v>144</v>
      </c>
      <c r="K52" s="2" t="s">
        <v>152</v>
      </c>
      <c r="L52" s="2" t="s">
        <v>160</v>
      </c>
      <c r="M52" s="2" t="s">
        <v>12</v>
      </c>
      <c r="N52" s="2" t="s">
        <v>359</v>
      </c>
      <c r="O52" s="2" t="s">
        <v>12</v>
      </c>
      <c r="P52" s="2" t="s">
        <v>58</v>
      </c>
      <c r="Q52" s="2" t="s">
        <v>12</v>
      </c>
      <c r="R52" s="2" t="s">
        <v>210</v>
      </c>
      <c r="S52" s="2">
        <v>0</v>
      </c>
      <c r="T52" s="2">
        <v>0</v>
      </c>
      <c r="U52" s="2">
        <v>0</v>
      </c>
      <c r="V52" s="2">
        <v>1</v>
      </c>
      <c r="W52" s="2"/>
      <c r="X52" s="2" t="s">
        <v>214</v>
      </c>
      <c r="Y52" s="2" t="s">
        <v>49</v>
      </c>
      <c r="Z52" s="2" t="s">
        <v>12</v>
      </c>
    </row>
    <row r="53" spans="1:26" x14ac:dyDescent="0.4">
      <c r="A53" t="s">
        <v>175</v>
      </c>
      <c r="B53" t="s">
        <v>176</v>
      </c>
      <c r="C53" t="s">
        <v>450</v>
      </c>
      <c r="D53" s="4">
        <v>459</v>
      </c>
      <c r="E53" s="2" t="s">
        <v>55</v>
      </c>
      <c r="F53" s="2" t="s">
        <v>178</v>
      </c>
      <c r="G53" s="2" t="s">
        <v>15</v>
      </c>
      <c r="H53" s="2">
        <v>4</v>
      </c>
      <c r="I53" s="2">
        <v>0</v>
      </c>
      <c r="J53" t="s">
        <v>177</v>
      </c>
      <c r="K53" s="2" t="s">
        <v>152</v>
      </c>
      <c r="L53" s="2" t="s">
        <v>160</v>
      </c>
      <c r="M53" s="2" t="s">
        <v>12</v>
      </c>
      <c r="N53" s="2" t="s">
        <v>359</v>
      </c>
      <c r="O53" s="2" t="s">
        <v>12</v>
      </c>
      <c r="P53" s="2" t="s">
        <v>161</v>
      </c>
      <c r="Q53" s="2" t="s">
        <v>12</v>
      </c>
      <c r="R53" s="2" t="s">
        <v>210</v>
      </c>
      <c r="S53" s="2">
        <v>0</v>
      </c>
      <c r="T53" s="2">
        <v>2</v>
      </c>
      <c r="U53" s="2">
        <v>0</v>
      </c>
      <c r="V53" s="2">
        <v>0</v>
      </c>
      <c r="W53" s="2"/>
      <c r="X53" s="2" t="s">
        <v>214</v>
      </c>
      <c r="Y53" s="2" t="s">
        <v>49</v>
      </c>
      <c r="Z53" s="2" t="s">
        <v>12</v>
      </c>
    </row>
    <row r="54" spans="1:26" x14ac:dyDescent="0.4">
      <c r="A54" t="s">
        <v>285</v>
      </c>
      <c r="B54" t="s">
        <v>399</v>
      </c>
      <c r="C54" t="s">
        <v>451</v>
      </c>
      <c r="D54" s="4"/>
      <c r="E54" s="2" t="s">
        <v>55</v>
      </c>
      <c r="F54" s="2" t="s">
        <v>286</v>
      </c>
      <c r="G54" s="2" t="s">
        <v>15</v>
      </c>
      <c r="H54" s="2">
        <v>4</v>
      </c>
      <c r="I54" s="2">
        <v>0</v>
      </c>
      <c r="J54" s="28" t="s">
        <v>403</v>
      </c>
      <c r="K54" s="2" t="s">
        <v>349</v>
      </c>
      <c r="L54" s="2" t="s">
        <v>349</v>
      </c>
      <c r="M54" s="2" t="s">
        <v>12</v>
      </c>
      <c r="N54" s="2" t="s">
        <v>401</v>
      </c>
      <c r="O54" s="2" t="s">
        <v>12</v>
      </c>
      <c r="P54" s="2" t="s">
        <v>400</v>
      </c>
      <c r="Q54" s="2" t="s">
        <v>219</v>
      </c>
      <c r="R54" s="2" t="s">
        <v>210</v>
      </c>
      <c r="S54" s="2">
        <v>0</v>
      </c>
      <c r="T54" s="2">
        <v>1</v>
      </c>
      <c r="U54" s="2">
        <v>0</v>
      </c>
      <c r="V54" s="2">
        <v>1</v>
      </c>
      <c r="W54" s="2"/>
      <c r="X54" s="2"/>
      <c r="Y54" s="2"/>
      <c r="Z54" s="2"/>
    </row>
    <row r="55" spans="1:26" x14ac:dyDescent="0.4">
      <c r="A55" t="s">
        <v>285</v>
      </c>
      <c r="B55" t="s">
        <v>520</v>
      </c>
      <c r="C55" t="s">
        <v>450</v>
      </c>
      <c r="D55" s="4">
        <v>535</v>
      </c>
      <c r="E55" s="2" t="s">
        <v>55</v>
      </c>
      <c r="F55" s="2" t="s">
        <v>286</v>
      </c>
      <c r="G55" s="2" t="s">
        <v>15</v>
      </c>
      <c r="H55" s="2">
        <v>5</v>
      </c>
      <c r="I55" s="2">
        <v>0</v>
      </c>
      <c r="J55" t="s">
        <v>485</v>
      </c>
      <c r="K55" s="2" t="s">
        <v>289</v>
      </c>
      <c r="L55" s="2" t="s">
        <v>251</v>
      </c>
      <c r="M55" s="2" t="s">
        <v>12</v>
      </c>
      <c r="N55" s="2" t="s">
        <v>362</v>
      </c>
      <c r="O55" s="2" t="s">
        <v>252</v>
      </c>
      <c r="P55" s="2" t="s">
        <v>287</v>
      </c>
      <c r="Q55" s="2" t="s">
        <v>220</v>
      </c>
      <c r="R55" s="2" t="s">
        <v>288</v>
      </c>
      <c r="S55" s="2">
        <v>0</v>
      </c>
      <c r="T55" s="2">
        <v>0</v>
      </c>
      <c r="U55" s="2">
        <v>1</v>
      </c>
      <c r="V55" s="2">
        <v>1</v>
      </c>
      <c r="W55" s="2"/>
      <c r="X55" s="2" t="s">
        <v>215</v>
      </c>
      <c r="Y55" s="2" t="s">
        <v>49</v>
      </c>
      <c r="Z55" s="2" t="s">
        <v>12</v>
      </c>
    </row>
    <row r="56" spans="1:26" x14ac:dyDescent="0.4">
      <c r="A56" t="s">
        <v>285</v>
      </c>
      <c r="B56" t="s">
        <v>519</v>
      </c>
      <c r="C56" t="s">
        <v>450</v>
      </c>
      <c r="D56" s="4">
        <v>719</v>
      </c>
      <c r="E56" s="2" t="s">
        <v>55</v>
      </c>
      <c r="F56" s="2" t="s">
        <v>286</v>
      </c>
      <c r="G56" s="2" t="s">
        <v>15</v>
      </c>
      <c r="H56" s="2">
        <v>5</v>
      </c>
      <c r="I56" s="2">
        <v>0</v>
      </c>
      <c r="J56" t="s">
        <v>485</v>
      </c>
      <c r="K56" s="2" t="s">
        <v>151</v>
      </c>
      <c r="L56" s="2" t="s">
        <v>251</v>
      </c>
      <c r="M56" s="2" t="s">
        <v>12</v>
      </c>
      <c r="N56" s="2" t="s">
        <v>362</v>
      </c>
      <c r="O56" s="2" t="s">
        <v>252</v>
      </c>
      <c r="P56" s="2" t="s">
        <v>287</v>
      </c>
      <c r="Q56" s="2" t="s">
        <v>220</v>
      </c>
      <c r="R56" s="2" t="s">
        <v>288</v>
      </c>
      <c r="S56" s="2">
        <v>0</v>
      </c>
      <c r="T56" s="2">
        <v>0</v>
      </c>
      <c r="U56" s="2">
        <v>1</v>
      </c>
      <c r="V56" s="2">
        <v>1</v>
      </c>
      <c r="W56" s="2"/>
      <c r="X56" s="2" t="s">
        <v>215</v>
      </c>
      <c r="Y56" s="2" t="s">
        <v>49</v>
      </c>
      <c r="Z56" s="2" t="s">
        <v>12</v>
      </c>
    </row>
    <row r="57" spans="1:26" x14ac:dyDescent="0.4">
      <c r="A57" t="s">
        <v>285</v>
      </c>
      <c r="B57" t="s">
        <v>521</v>
      </c>
      <c r="C57" t="s">
        <v>450</v>
      </c>
      <c r="D57" s="4">
        <v>495</v>
      </c>
      <c r="E57" s="2" t="s">
        <v>55</v>
      </c>
      <c r="F57" s="2" t="s">
        <v>286</v>
      </c>
      <c r="G57" s="2" t="s">
        <v>15</v>
      </c>
      <c r="H57" s="2">
        <v>5</v>
      </c>
      <c r="I57" s="2">
        <v>0</v>
      </c>
      <c r="J57" s="28" t="s">
        <v>512</v>
      </c>
      <c r="K57" s="2" t="s">
        <v>289</v>
      </c>
      <c r="L57" s="2" t="s">
        <v>251</v>
      </c>
      <c r="M57" s="2" t="s">
        <v>12</v>
      </c>
      <c r="N57" s="2" t="s">
        <v>362</v>
      </c>
      <c r="O57" s="2" t="s">
        <v>252</v>
      </c>
      <c r="P57" s="2" t="s">
        <v>287</v>
      </c>
      <c r="Q57" s="2" t="s">
        <v>220</v>
      </c>
      <c r="R57" s="2" t="s">
        <v>288</v>
      </c>
      <c r="S57" s="2">
        <v>0</v>
      </c>
      <c r="T57" s="2">
        <v>0</v>
      </c>
      <c r="U57" s="2">
        <v>1</v>
      </c>
      <c r="V57" s="2">
        <v>1</v>
      </c>
      <c r="W57" s="2"/>
      <c r="X57" s="2" t="s">
        <v>215</v>
      </c>
      <c r="Y57" s="2" t="s">
        <v>49</v>
      </c>
      <c r="Z57" s="2" t="s">
        <v>12</v>
      </c>
    </row>
    <row r="58" spans="1:26" x14ac:dyDescent="0.4">
      <c r="A58" t="s">
        <v>285</v>
      </c>
      <c r="B58" t="s">
        <v>522</v>
      </c>
      <c r="C58" t="s">
        <v>450</v>
      </c>
      <c r="D58" s="4">
        <v>679</v>
      </c>
      <c r="E58" s="2" t="s">
        <v>55</v>
      </c>
      <c r="F58" s="2" t="s">
        <v>286</v>
      </c>
      <c r="G58" s="2" t="s">
        <v>15</v>
      </c>
      <c r="H58" s="2">
        <v>5</v>
      </c>
      <c r="I58" s="2">
        <v>0</v>
      </c>
      <c r="J58" s="28" t="s">
        <v>512</v>
      </c>
      <c r="K58" s="2" t="s">
        <v>151</v>
      </c>
      <c r="L58" s="2" t="s">
        <v>251</v>
      </c>
      <c r="M58" s="2" t="s">
        <v>12</v>
      </c>
      <c r="N58" s="2" t="s">
        <v>362</v>
      </c>
      <c r="O58" s="2" t="s">
        <v>252</v>
      </c>
      <c r="P58" s="2" t="s">
        <v>287</v>
      </c>
      <c r="Q58" s="2" t="s">
        <v>220</v>
      </c>
      <c r="R58" s="2" t="s">
        <v>288</v>
      </c>
      <c r="S58" s="2">
        <v>0</v>
      </c>
      <c r="T58" s="2">
        <v>0</v>
      </c>
      <c r="U58" s="2">
        <v>1</v>
      </c>
      <c r="V58" s="2">
        <v>1</v>
      </c>
      <c r="W58" s="2"/>
      <c r="X58" s="2" t="s">
        <v>215</v>
      </c>
      <c r="Y58" s="2" t="s">
        <v>49</v>
      </c>
      <c r="Z58" s="2" t="s">
        <v>12</v>
      </c>
    </row>
    <row r="59" spans="1:26" x14ac:dyDescent="0.4">
      <c r="A59" t="s">
        <v>285</v>
      </c>
      <c r="B59" t="s">
        <v>439</v>
      </c>
      <c r="C59" t="s">
        <v>451</v>
      </c>
      <c r="D59" s="4"/>
      <c r="E59" s="2" t="s">
        <v>55</v>
      </c>
      <c r="F59" s="2" t="s">
        <v>286</v>
      </c>
      <c r="G59" s="2" t="s">
        <v>15</v>
      </c>
      <c r="H59" s="2">
        <v>5</v>
      </c>
      <c r="I59" s="2">
        <v>0</v>
      </c>
      <c r="J59" t="s">
        <v>486</v>
      </c>
      <c r="K59" s="2" t="s">
        <v>415</v>
      </c>
      <c r="L59" s="2" t="s">
        <v>415</v>
      </c>
      <c r="M59" s="2" t="s">
        <v>35</v>
      </c>
      <c r="N59" s="2" t="s">
        <v>366</v>
      </c>
      <c r="O59" s="2" t="s">
        <v>12</v>
      </c>
      <c r="P59" s="2">
        <v>5</v>
      </c>
      <c r="Q59" s="2" t="s">
        <v>291</v>
      </c>
      <c r="R59" s="2" t="s">
        <v>288</v>
      </c>
      <c r="S59" s="2">
        <v>0</v>
      </c>
      <c r="T59" s="2">
        <v>0</v>
      </c>
      <c r="U59" s="2">
        <v>0</v>
      </c>
      <c r="V59" s="2">
        <v>2</v>
      </c>
      <c r="W59" s="2"/>
      <c r="X59" s="2" t="s">
        <v>215</v>
      </c>
      <c r="Y59" s="2" t="s">
        <v>49</v>
      </c>
      <c r="Z59" s="2" t="s">
        <v>12</v>
      </c>
    </row>
    <row r="60" spans="1:26" x14ac:dyDescent="0.4">
      <c r="A60" t="s">
        <v>285</v>
      </c>
      <c r="B60" t="s">
        <v>441</v>
      </c>
      <c r="C60" t="s">
        <v>451</v>
      </c>
      <c r="D60" s="4"/>
      <c r="E60" s="2" t="s">
        <v>55</v>
      </c>
      <c r="F60" s="2" t="s">
        <v>286</v>
      </c>
      <c r="G60" s="2" t="s">
        <v>15</v>
      </c>
      <c r="H60" s="2">
        <v>5</v>
      </c>
      <c r="I60" s="2">
        <v>0</v>
      </c>
      <c r="J60" t="s">
        <v>486</v>
      </c>
      <c r="K60" s="2" t="s">
        <v>440</v>
      </c>
      <c r="L60" s="2" t="s">
        <v>290</v>
      </c>
      <c r="M60" s="2" t="s">
        <v>35</v>
      </c>
      <c r="N60" s="2" t="s">
        <v>366</v>
      </c>
      <c r="O60" s="2" t="s">
        <v>12</v>
      </c>
      <c r="P60" s="2">
        <v>5</v>
      </c>
      <c r="Q60" s="2" t="s">
        <v>291</v>
      </c>
      <c r="R60" s="2" t="s">
        <v>288</v>
      </c>
      <c r="S60" s="2">
        <v>0</v>
      </c>
      <c r="T60" s="2">
        <v>0</v>
      </c>
      <c r="U60" s="2">
        <v>0</v>
      </c>
      <c r="V60" s="2">
        <v>2</v>
      </c>
      <c r="W60" s="2"/>
      <c r="X60" s="2" t="s">
        <v>215</v>
      </c>
      <c r="Y60" s="2" t="s">
        <v>49</v>
      </c>
      <c r="Z60" s="2" t="s">
        <v>12</v>
      </c>
    </row>
    <row r="61" spans="1:26" x14ac:dyDescent="0.4">
      <c r="A61" t="s">
        <v>285</v>
      </c>
      <c r="B61" t="s">
        <v>438</v>
      </c>
      <c r="C61" t="s">
        <v>451</v>
      </c>
      <c r="D61" s="4"/>
      <c r="E61" s="2" t="s">
        <v>55</v>
      </c>
      <c r="F61" s="2" t="s">
        <v>286</v>
      </c>
      <c r="G61" s="2" t="s">
        <v>15</v>
      </c>
      <c r="H61" s="2">
        <v>5</v>
      </c>
      <c r="I61" s="2">
        <v>0</v>
      </c>
      <c r="J61" t="s">
        <v>486</v>
      </c>
      <c r="K61" s="2" t="s">
        <v>440</v>
      </c>
      <c r="L61" s="2" t="s">
        <v>290</v>
      </c>
      <c r="M61" s="2" t="s">
        <v>35</v>
      </c>
      <c r="N61" s="2" t="s">
        <v>366</v>
      </c>
      <c r="O61" s="2" t="s">
        <v>12</v>
      </c>
      <c r="P61" s="2">
        <v>5</v>
      </c>
      <c r="Q61" s="2" t="s">
        <v>291</v>
      </c>
      <c r="R61" s="2" t="s">
        <v>288</v>
      </c>
      <c r="S61" s="2">
        <v>0</v>
      </c>
      <c r="T61" s="2">
        <v>0</v>
      </c>
      <c r="U61" s="2">
        <v>0</v>
      </c>
      <c r="V61" s="2">
        <v>2</v>
      </c>
      <c r="W61" s="2"/>
      <c r="X61" s="2" t="s">
        <v>215</v>
      </c>
      <c r="Y61" s="2" t="s">
        <v>49</v>
      </c>
      <c r="Z61" s="2" t="s">
        <v>12</v>
      </c>
    </row>
    <row r="62" spans="1:26" x14ac:dyDescent="0.4">
      <c r="A62" t="s">
        <v>285</v>
      </c>
      <c r="B62" t="s">
        <v>416</v>
      </c>
      <c r="C62" t="s">
        <v>450</v>
      </c>
      <c r="D62" s="4">
        <v>2399</v>
      </c>
      <c r="E62" s="2" t="s">
        <v>55</v>
      </c>
      <c r="F62" s="2" t="s">
        <v>286</v>
      </c>
      <c r="G62" s="2" t="s">
        <v>15</v>
      </c>
      <c r="H62" s="2">
        <v>5</v>
      </c>
      <c r="I62" s="2">
        <v>0</v>
      </c>
      <c r="J62" t="s">
        <v>487</v>
      </c>
      <c r="K62" s="2" t="s">
        <v>415</v>
      </c>
      <c r="L62" s="2" t="s">
        <v>415</v>
      </c>
      <c r="M62" s="2" t="s">
        <v>35</v>
      </c>
      <c r="N62" s="2" t="s">
        <v>366</v>
      </c>
      <c r="O62" s="2" t="s">
        <v>12</v>
      </c>
      <c r="P62" s="2">
        <v>5</v>
      </c>
      <c r="Q62" s="2" t="s">
        <v>291</v>
      </c>
      <c r="R62" s="2" t="s">
        <v>288</v>
      </c>
      <c r="S62" s="2">
        <v>0</v>
      </c>
      <c r="T62" s="2">
        <v>0</v>
      </c>
      <c r="U62" s="2">
        <v>0</v>
      </c>
      <c r="V62" s="2">
        <v>2</v>
      </c>
      <c r="W62" s="2"/>
      <c r="X62" s="2" t="s">
        <v>215</v>
      </c>
      <c r="Y62" s="2" t="s">
        <v>49</v>
      </c>
      <c r="Z62" s="2" t="s">
        <v>12</v>
      </c>
    </row>
    <row r="63" spans="1:26" x14ac:dyDescent="0.4">
      <c r="A63" t="s">
        <v>285</v>
      </c>
      <c r="B63" t="s">
        <v>417</v>
      </c>
      <c r="C63" t="s">
        <v>450</v>
      </c>
      <c r="D63" s="4">
        <v>3599</v>
      </c>
      <c r="E63" s="2" t="s">
        <v>55</v>
      </c>
      <c r="F63" s="2" t="s">
        <v>286</v>
      </c>
      <c r="G63" s="2" t="s">
        <v>15</v>
      </c>
      <c r="H63" s="2">
        <v>5</v>
      </c>
      <c r="I63" s="2">
        <v>0</v>
      </c>
      <c r="J63" t="s">
        <v>487</v>
      </c>
      <c r="K63" s="2" t="s">
        <v>290</v>
      </c>
      <c r="L63" s="2" t="s">
        <v>290</v>
      </c>
      <c r="M63" s="2" t="s">
        <v>35</v>
      </c>
      <c r="N63" s="2" t="s">
        <v>366</v>
      </c>
      <c r="O63" s="2" t="s">
        <v>12</v>
      </c>
      <c r="P63" s="2">
        <v>5</v>
      </c>
      <c r="Q63" s="2" t="s">
        <v>291</v>
      </c>
      <c r="R63" s="2" t="s">
        <v>288</v>
      </c>
      <c r="S63" s="2">
        <v>0</v>
      </c>
      <c r="T63" s="2">
        <v>0</v>
      </c>
      <c r="U63" s="2">
        <v>0</v>
      </c>
      <c r="V63" s="2">
        <v>2</v>
      </c>
      <c r="W63" s="2"/>
      <c r="X63" s="2" t="s">
        <v>215</v>
      </c>
      <c r="Y63" s="2" t="s">
        <v>49</v>
      </c>
      <c r="Z63" s="2" t="s">
        <v>12</v>
      </c>
    </row>
    <row r="64" spans="1:26" x14ac:dyDescent="0.4">
      <c r="A64" t="s">
        <v>285</v>
      </c>
      <c r="B64" t="s">
        <v>518</v>
      </c>
      <c r="C64" t="s">
        <v>450</v>
      </c>
      <c r="D64" s="4">
        <v>899</v>
      </c>
      <c r="E64" s="2" t="s">
        <v>55</v>
      </c>
      <c r="F64" s="2" t="s">
        <v>286</v>
      </c>
      <c r="G64" s="2" t="s">
        <v>15</v>
      </c>
      <c r="H64" s="2">
        <v>5</v>
      </c>
      <c r="I64" s="2">
        <v>0</v>
      </c>
      <c r="J64" t="s">
        <v>488</v>
      </c>
      <c r="K64" s="2" t="s">
        <v>289</v>
      </c>
      <c r="L64" s="2" t="s">
        <v>251</v>
      </c>
      <c r="M64" s="2" t="s">
        <v>35</v>
      </c>
      <c r="N64" s="2" t="s">
        <v>362</v>
      </c>
      <c r="O64" s="2" t="s">
        <v>252</v>
      </c>
      <c r="P64" s="2" t="s">
        <v>287</v>
      </c>
      <c r="Q64" s="2" t="s">
        <v>220</v>
      </c>
      <c r="R64" s="2" t="s">
        <v>288</v>
      </c>
      <c r="S64" s="2">
        <v>0</v>
      </c>
      <c r="T64" s="2">
        <v>0</v>
      </c>
      <c r="U64" s="2">
        <v>1</v>
      </c>
      <c r="V64" s="2">
        <v>1</v>
      </c>
      <c r="W64" s="2"/>
      <c r="X64" s="2" t="s">
        <v>215</v>
      </c>
      <c r="Y64" s="2" t="s">
        <v>49</v>
      </c>
      <c r="Z64" s="2" t="s">
        <v>12</v>
      </c>
    </row>
    <row r="65" spans="1:26" x14ac:dyDescent="0.4">
      <c r="A65" t="s">
        <v>285</v>
      </c>
      <c r="B65" t="s">
        <v>517</v>
      </c>
      <c r="C65" t="s">
        <v>450</v>
      </c>
      <c r="D65" s="4">
        <v>1179</v>
      </c>
      <c r="E65" s="2" t="s">
        <v>55</v>
      </c>
      <c r="F65" s="2" t="s">
        <v>286</v>
      </c>
      <c r="G65" s="2" t="s">
        <v>15</v>
      </c>
      <c r="H65" s="2">
        <v>5</v>
      </c>
      <c r="I65" s="2">
        <v>0</v>
      </c>
      <c r="J65" t="s">
        <v>488</v>
      </c>
      <c r="K65" s="2" t="s">
        <v>151</v>
      </c>
      <c r="L65" s="2" t="s">
        <v>251</v>
      </c>
      <c r="M65" s="2" t="s">
        <v>35</v>
      </c>
      <c r="N65" s="2" t="s">
        <v>362</v>
      </c>
      <c r="O65" s="2" t="s">
        <v>252</v>
      </c>
      <c r="P65" s="2" t="s">
        <v>287</v>
      </c>
      <c r="Q65" s="2" t="s">
        <v>220</v>
      </c>
      <c r="R65" s="2" t="s">
        <v>288</v>
      </c>
      <c r="S65" s="2">
        <v>0</v>
      </c>
      <c r="T65" s="2">
        <v>0</v>
      </c>
      <c r="U65" s="2">
        <v>1</v>
      </c>
      <c r="V65" s="2">
        <v>1</v>
      </c>
      <c r="W65" s="2"/>
      <c r="X65" s="2" t="s">
        <v>215</v>
      </c>
      <c r="Y65" s="2" t="s">
        <v>49</v>
      </c>
      <c r="Z65" s="2" t="s">
        <v>12</v>
      </c>
    </row>
    <row r="66" spans="1:26" x14ac:dyDescent="0.4">
      <c r="A66" t="s">
        <v>312</v>
      </c>
      <c r="B66" t="s">
        <v>313</v>
      </c>
      <c r="C66" t="s">
        <v>450</v>
      </c>
      <c r="D66" s="4">
        <v>759</v>
      </c>
      <c r="E66" s="2" t="s">
        <v>166</v>
      </c>
      <c r="F66" s="2" t="s">
        <v>202</v>
      </c>
      <c r="G66" s="2" t="s">
        <v>15</v>
      </c>
      <c r="H66" s="2">
        <v>4</v>
      </c>
      <c r="I66" s="2">
        <v>0</v>
      </c>
      <c r="J66" t="s">
        <v>484</v>
      </c>
      <c r="K66" s="2" t="s">
        <v>289</v>
      </c>
      <c r="L66" s="2" t="s">
        <v>251</v>
      </c>
      <c r="M66" s="2" t="s">
        <v>15</v>
      </c>
      <c r="N66" s="2" t="s">
        <v>362</v>
      </c>
      <c r="O66" s="2" t="s">
        <v>314</v>
      </c>
      <c r="P66" s="2" t="s">
        <v>315</v>
      </c>
      <c r="Q66" s="2" t="s">
        <v>219</v>
      </c>
      <c r="R66" s="2" t="s">
        <v>210</v>
      </c>
      <c r="S66" s="2">
        <v>0</v>
      </c>
      <c r="T66" s="2">
        <v>0</v>
      </c>
      <c r="U66" s="2">
        <v>0</v>
      </c>
      <c r="V66" s="2">
        <v>2</v>
      </c>
      <c r="W66" s="2"/>
      <c r="X66" s="2" t="s">
        <v>215</v>
      </c>
      <c r="Y66" s="2" t="s">
        <v>49</v>
      </c>
      <c r="Z66" s="2" t="s">
        <v>12</v>
      </c>
    </row>
    <row r="67" spans="1:26" x14ac:dyDescent="0.4">
      <c r="A67" t="s">
        <v>242</v>
      </c>
      <c r="B67" t="s">
        <v>243</v>
      </c>
      <c r="C67" t="s">
        <v>350</v>
      </c>
      <c r="D67" s="4"/>
      <c r="E67" s="2" t="s">
        <v>55</v>
      </c>
      <c r="F67" s="2" t="s">
        <v>248</v>
      </c>
      <c r="G67" s="2" t="s">
        <v>15</v>
      </c>
      <c r="H67" s="2">
        <v>5</v>
      </c>
      <c r="I67" s="2">
        <v>0</v>
      </c>
      <c r="J67" s="28" t="s">
        <v>209</v>
      </c>
      <c r="K67" s="2" t="s">
        <v>152</v>
      </c>
      <c r="L67" s="2" t="s">
        <v>250</v>
      </c>
      <c r="M67" s="2" t="s">
        <v>12</v>
      </c>
      <c r="N67" s="2" t="s">
        <v>359</v>
      </c>
      <c r="O67" s="2" t="s">
        <v>12</v>
      </c>
      <c r="P67" s="2" t="s">
        <v>161</v>
      </c>
      <c r="Q67" s="2" t="s">
        <v>12</v>
      </c>
      <c r="R67" s="2" t="s">
        <v>217</v>
      </c>
      <c r="S67" s="2">
        <v>0</v>
      </c>
      <c r="T67" s="2">
        <v>1</v>
      </c>
      <c r="U67" s="2">
        <v>0</v>
      </c>
      <c r="V67" s="2">
        <v>0</v>
      </c>
      <c r="W67" s="2"/>
      <c r="X67" s="2" t="s">
        <v>215</v>
      </c>
      <c r="Y67" s="2" t="s">
        <v>49</v>
      </c>
      <c r="Z67" s="2" t="s">
        <v>12</v>
      </c>
    </row>
    <row r="68" spans="1:26" x14ac:dyDescent="0.4">
      <c r="A68" t="s">
        <v>242</v>
      </c>
      <c r="B68" t="s">
        <v>244</v>
      </c>
      <c r="C68" t="s">
        <v>350</v>
      </c>
      <c r="D68" s="4"/>
      <c r="E68" s="2" t="s">
        <v>55</v>
      </c>
      <c r="F68" s="2" t="s">
        <v>248</v>
      </c>
      <c r="G68" s="2" t="s">
        <v>15</v>
      </c>
      <c r="H68" s="2">
        <v>5</v>
      </c>
      <c r="I68" s="2">
        <v>0</v>
      </c>
      <c r="J68" s="28" t="s">
        <v>249</v>
      </c>
      <c r="K68" s="2" t="s">
        <v>152</v>
      </c>
      <c r="L68" s="2" t="s">
        <v>250</v>
      </c>
      <c r="M68" s="2" t="s">
        <v>12</v>
      </c>
      <c r="N68" s="2" t="s">
        <v>359</v>
      </c>
      <c r="O68" s="2" t="s">
        <v>12</v>
      </c>
      <c r="P68" s="2" t="s">
        <v>161</v>
      </c>
      <c r="Q68" s="2" t="s">
        <v>12</v>
      </c>
      <c r="R68" s="2" t="s">
        <v>217</v>
      </c>
      <c r="S68" s="2">
        <v>0</v>
      </c>
      <c r="T68" s="2">
        <v>1</v>
      </c>
      <c r="U68" s="2">
        <v>0</v>
      </c>
      <c r="V68" s="2">
        <v>1</v>
      </c>
      <c r="W68" s="2"/>
      <c r="X68" s="2" t="s">
        <v>215</v>
      </c>
      <c r="Y68" s="2" t="s">
        <v>49</v>
      </c>
      <c r="Z68" s="2" t="s">
        <v>12</v>
      </c>
    </row>
    <row r="69" spans="1:26" x14ac:dyDescent="0.4">
      <c r="A69" t="s">
        <v>242</v>
      </c>
      <c r="B69" t="s">
        <v>245</v>
      </c>
      <c r="C69" t="s">
        <v>450</v>
      </c>
      <c r="D69" s="4">
        <v>700</v>
      </c>
      <c r="E69" s="2" t="s">
        <v>55</v>
      </c>
      <c r="F69" s="2" t="s">
        <v>248</v>
      </c>
      <c r="G69" s="2" t="s">
        <v>15</v>
      </c>
      <c r="H69" s="2">
        <v>5</v>
      </c>
      <c r="I69" s="2">
        <v>0</v>
      </c>
      <c r="J69" s="28" t="s">
        <v>249</v>
      </c>
      <c r="K69" s="2" t="s">
        <v>164</v>
      </c>
      <c r="L69" s="2" t="s">
        <v>250</v>
      </c>
      <c r="M69" s="2" t="s">
        <v>12</v>
      </c>
      <c r="N69" s="2" t="s">
        <v>359</v>
      </c>
      <c r="O69" s="2" t="s">
        <v>12</v>
      </c>
      <c r="P69" s="2" t="s">
        <v>254</v>
      </c>
      <c r="Q69" s="2" t="s">
        <v>12</v>
      </c>
      <c r="R69" s="2" t="s">
        <v>217</v>
      </c>
      <c r="S69" s="2">
        <v>0</v>
      </c>
      <c r="T69" s="2">
        <v>1</v>
      </c>
      <c r="U69" s="2">
        <v>0</v>
      </c>
      <c r="V69" s="2">
        <v>1</v>
      </c>
      <c r="W69" s="2"/>
      <c r="X69" s="2" t="s">
        <v>215</v>
      </c>
      <c r="Y69" s="2" t="s">
        <v>49</v>
      </c>
      <c r="Z69" s="2" t="s">
        <v>12</v>
      </c>
    </row>
    <row r="70" spans="1:26" x14ac:dyDescent="0.4">
      <c r="A70" t="s">
        <v>242</v>
      </c>
      <c r="B70" t="s">
        <v>246</v>
      </c>
      <c r="C70" t="s">
        <v>450</v>
      </c>
      <c r="D70" s="4">
        <v>900</v>
      </c>
      <c r="E70" s="2" t="s">
        <v>55</v>
      </c>
      <c r="F70" s="2" t="s">
        <v>248</v>
      </c>
      <c r="G70" s="2" t="s">
        <v>15</v>
      </c>
      <c r="H70" s="2">
        <v>5</v>
      </c>
      <c r="I70" s="2">
        <v>0</v>
      </c>
      <c r="J70" s="28" t="s">
        <v>510</v>
      </c>
      <c r="K70" s="2" t="s">
        <v>164</v>
      </c>
      <c r="L70" s="2" t="s">
        <v>251</v>
      </c>
      <c r="M70" s="2" t="s">
        <v>12</v>
      </c>
      <c r="N70" s="2" t="s">
        <v>359</v>
      </c>
      <c r="O70" s="2" t="s">
        <v>12</v>
      </c>
      <c r="P70" s="2" t="s">
        <v>253</v>
      </c>
      <c r="Q70" s="2" t="s">
        <v>220</v>
      </c>
      <c r="R70" s="2" t="s">
        <v>217</v>
      </c>
      <c r="S70" s="2">
        <v>0</v>
      </c>
      <c r="T70" s="2">
        <v>0</v>
      </c>
      <c r="U70" s="2">
        <v>0</v>
      </c>
      <c r="V70" s="2">
        <v>2</v>
      </c>
      <c r="W70" s="2"/>
      <c r="X70" s="2" t="s">
        <v>215</v>
      </c>
      <c r="Y70" s="2" t="s">
        <v>49</v>
      </c>
      <c r="Z70" s="2" t="s">
        <v>12</v>
      </c>
    </row>
    <row r="71" spans="1:26" x14ac:dyDescent="0.4">
      <c r="A71" t="s">
        <v>242</v>
      </c>
      <c r="B71" t="s">
        <v>247</v>
      </c>
      <c r="C71" t="s">
        <v>450</v>
      </c>
      <c r="D71" s="4">
        <v>1400</v>
      </c>
      <c r="E71" s="2" t="s">
        <v>55</v>
      </c>
      <c r="F71" s="2" t="s">
        <v>248</v>
      </c>
      <c r="G71" s="2" t="s">
        <v>15</v>
      </c>
      <c r="H71" s="2">
        <v>10</v>
      </c>
      <c r="I71" s="2">
        <v>0</v>
      </c>
      <c r="J71" s="28" t="s">
        <v>510</v>
      </c>
      <c r="K71" s="2" t="s">
        <v>156</v>
      </c>
      <c r="L71" s="2" t="s">
        <v>251</v>
      </c>
      <c r="M71" s="2" t="s">
        <v>12</v>
      </c>
      <c r="N71" s="2" t="s">
        <v>359</v>
      </c>
      <c r="O71" s="2" t="s">
        <v>12</v>
      </c>
      <c r="P71" s="2" t="s">
        <v>184</v>
      </c>
      <c r="Q71" s="2" t="s">
        <v>220</v>
      </c>
      <c r="R71" s="2" t="s">
        <v>217</v>
      </c>
      <c r="S71" s="2">
        <v>0</v>
      </c>
      <c r="T71" s="2">
        <v>0</v>
      </c>
      <c r="U71" s="2">
        <v>0</v>
      </c>
      <c r="V71" s="2">
        <v>2</v>
      </c>
      <c r="W71" s="2"/>
      <c r="X71" s="2" t="s">
        <v>215</v>
      </c>
      <c r="Y71" s="2" t="s">
        <v>49</v>
      </c>
      <c r="Z71" s="2" t="s">
        <v>12</v>
      </c>
    </row>
    <row r="72" spans="1:26" x14ac:dyDescent="0.4">
      <c r="A72" t="s">
        <v>242</v>
      </c>
      <c r="B72" t="s">
        <v>270</v>
      </c>
      <c r="C72" t="s">
        <v>450</v>
      </c>
      <c r="D72" s="4">
        <v>345</v>
      </c>
      <c r="E72" s="2" t="s">
        <v>55</v>
      </c>
      <c r="F72" s="2" t="s">
        <v>248</v>
      </c>
      <c r="G72" s="2" t="s">
        <v>15</v>
      </c>
      <c r="H72" s="2">
        <v>2</v>
      </c>
      <c r="I72" s="2">
        <v>0</v>
      </c>
      <c r="J72" s="28" t="s">
        <v>471</v>
      </c>
      <c r="K72" s="2" t="s">
        <v>154</v>
      </c>
      <c r="L72" s="2" t="s">
        <v>151</v>
      </c>
      <c r="M72" s="2" t="s">
        <v>12</v>
      </c>
      <c r="N72" s="2" t="s">
        <v>358</v>
      </c>
      <c r="O72" s="2" t="s">
        <v>12</v>
      </c>
      <c r="P72" s="2">
        <v>2</v>
      </c>
      <c r="Q72" s="2" t="s">
        <v>12</v>
      </c>
      <c r="R72" s="2" t="s">
        <v>210</v>
      </c>
      <c r="S72" s="2">
        <v>0</v>
      </c>
      <c r="T72" s="2">
        <v>2</v>
      </c>
      <c r="U72" s="2">
        <v>0</v>
      </c>
      <c r="V72" s="2">
        <v>0</v>
      </c>
      <c r="W72" s="2"/>
      <c r="X72" s="2" t="s">
        <v>215</v>
      </c>
      <c r="Y72" s="2" t="s">
        <v>49</v>
      </c>
      <c r="Z72" s="2" t="s">
        <v>12</v>
      </c>
    </row>
    <row r="73" spans="1:26" x14ac:dyDescent="0.4">
      <c r="A73" t="s">
        <v>242</v>
      </c>
      <c r="B73" t="s">
        <v>271</v>
      </c>
      <c r="C73" t="s">
        <v>450</v>
      </c>
      <c r="D73" s="4">
        <v>380</v>
      </c>
      <c r="E73" s="2" t="s">
        <v>55</v>
      </c>
      <c r="F73" s="2" t="s">
        <v>248</v>
      </c>
      <c r="G73" s="2" t="s">
        <v>15</v>
      </c>
      <c r="H73" s="2">
        <v>5</v>
      </c>
      <c r="I73" s="2">
        <v>0</v>
      </c>
      <c r="J73" s="28" t="s">
        <v>471</v>
      </c>
      <c r="K73" s="2" t="s">
        <v>153</v>
      </c>
      <c r="L73" s="2" t="s">
        <v>151</v>
      </c>
      <c r="M73" s="2" t="s">
        <v>12</v>
      </c>
      <c r="N73" s="2" t="s">
        <v>358</v>
      </c>
      <c r="O73" s="2" t="s">
        <v>12</v>
      </c>
      <c r="P73" s="2">
        <v>2</v>
      </c>
      <c r="Q73" s="2" t="s">
        <v>12</v>
      </c>
      <c r="R73" s="2" t="s">
        <v>210</v>
      </c>
      <c r="S73" s="2">
        <v>0</v>
      </c>
      <c r="T73" s="2">
        <v>2</v>
      </c>
      <c r="U73" s="2">
        <v>0</v>
      </c>
      <c r="V73" s="2">
        <v>0</v>
      </c>
      <c r="W73" s="2"/>
      <c r="X73" s="2" t="s">
        <v>215</v>
      </c>
      <c r="Y73" s="2" t="s">
        <v>49</v>
      </c>
      <c r="Z73" s="2" t="s">
        <v>12</v>
      </c>
    </row>
    <row r="74" spans="1:26" x14ac:dyDescent="0.4">
      <c r="A74" t="s">
        <v>31</v>
      </c>
      <c r="B74" t="s">
        <v>255</v>
      </c>
      <c r="C74" t="s">
        <v>452</v>
      </c>
      <c r="D74" s="4"/>
      <c r="E74" s="4" t="s">
        <v>55</v>
      </c>
      <c r="F74" s="4" t="s">
        <v>269</v>
      </c>
      <c r="G74" s="4" t="s">
        <v>15</v>
      </c>
      <c r="H74" s="2">
        <v>4</v>
      </c>
      <c r="I74" s="2">
        <v>0</v>
      </c>
      <c r="J74" t="s">
        <v>209</v>
      </c>
      <c r="K74" s="2" t="s">
        <v>152</v>
      </c>
      <c r="L74" s="2" t="s">
        <v>164</v>
      </c>
      <c r="M74" s="2" t="s">
        <v>12</v>
      </c>
      <c r="N74" s="2" t="s">
        <v>359</v>
      </c>
      <c r="O74" s="2" t="s">
        <v>12</v>
      </c>
      <c r="P74" s="2" t="s">
        <v>161</v>
      </c>
      <c r="Q74" s="2" t="s">
        <v>12</v>
      </c>
      <c r="R74" s="2" t="s">
        <v>268</v>
      </c>
      <c r="S74" s="2">
        <v>0</v>
      </c>
      <c r="T74" s="2">
        <v>2</v>
      </c>
      <c r="U74" s="2">
        <v>0</v>
      </c>
      <c r="V74" s="2">
        <v>0</v>
      </c>
      <c r="W74" s="2"/>
      <c r="X74" s="2" t="s">
        <v>214</v>
      </c>
      <c r="Y74" s="2"/>
      <c r="Z74" s="2" t="s">
        <v>12</v>
      </c>
    </row>
    <row r="75" spans="1:26" x14ac:dyDescent="0.4">
      <c r="A75" t="s">
        <v>31</v>
      </c>
      <c r="B75" t="s">
        <v>256</v>
      </c>
      <c r="C75" t="s">
        <v>452</v>
      </c>
      <c r="D75" s="4"/>
      <c r="E75" s="4" t="s">
        <v>55</v>
      </c>
      <c r="F75" s="4" t="s">
        <v>269</v>
      </c>
      <c r="G75" s="4" t="s">
        <v>15</v>
      </c>
      <c r="H75" s="2">
        <v>4</v>
      </c>
      <c r="I75" s="2">
        <v>0</v>
      </c>
      <c r="J75" t="s">
        <v>209</v>
      </c>
      <c r="K75" s="2" t="s">
        <v>164</v>
      </c>
      <c r="L75" s="2" t="s">
        <v>164</v>
      </c>
      <c r="M75" s="2" t="s">
        <v>12</v>
      </c>
      <c r="N75" s="2" t="s">
        <v>359</v>
      </c>
      <c r="O75" s="2" t="s">
        <v>12</v>
      </c>
      <c r="P75" s="2" t="s">
        <v>161</v>
      </c>
      <c r="Q75" s="2" t="s">
        <v>12</v>
      </c>
      <c r="R75" s="2" t="s">
        <v>268</v>
      </c>
      <c r="S75" s="2">
        <v>0</v>
      </c>
      <c r="T75" s="2">
        <v>2</v>
      </c>
      <c r="U75" s="2">
        <v>0</v>
      </c>
      <c r="V75" s="2">
        <v>0</v>
      </c>
      <c r="W75" s="2"/>
      <c r="X75" s="2" t="s">
        <v>214</v>
      </c>
      <c r="Y75" s="2"/>
      <c r="Z75" s="2" t="s">
        <v>12</v>
      </c>
    </row>
    <row r="76" spans="1:26" x14ac:dyDescent="0.4">
      <c r="A76" t="s">
        <v>31</v>
      </c>
      <c r="B76" t="s">
        <v>257</v>
      </c>
      <c r="C76" t="s">
        <v>452</v>
      </c>
      <c r="D76" s="4"/>
      <c r="E76" s="4" t="s">
        <v>55</v>
      </c>
      <c r="F76" s="4" t="s">
        <v>269</v>
      </c>
      <c r="G76" s="4" t="s">
        <v>15</v>
      </c>
      <c r="H76" s="2">
        <v>4</v>
      </c>
      <c r="I76" s="2">
        <v>0</v>
      </c>
      <c r="J76" t="s">
        <v>267</v>
      </c>
      <c r="K76" s="2" t="s">
        <v>152</v>
      </c>
      <c r="L76" s="2" t="s">
        <v>164</v>
      </c>
      <c r="M76" s="2" t="s">
        <v>12</v>
      </c>
      <c r="N76" s="2" t="s">
        <v>359</v>
      </c>
      <c r="O76" s="2" t="s">
        <v>12</v>
      </c>
      <c r="P76" s="2" t="s">
        <v>161</v>
      </c>
      <c r="Q76" s="2" t="s">
        <v>12</v>
      </c>
      <c r="R76" s="2" t="s">
        <v>268</v>
      </c>
      <c r="S76" s="2">
        <v>0</v>
      </c>
      <c r="T76" s="2">
        <v>2</v>
      </c>
      <c r="U76" s="2">
        <v>0</v>
      </c>
      <c r="V76" s="2">
        <v>0</v>
      </c>
      <c r="W76" s="2"/>
      <c r="X76" s="2" t="s">
        <v>214</v>
      </c>
      <c r="Y76" s="2"/>
      <c r="Z76" s="2" t="s">
        <v>12</v>
      </c>
    </row>
    <row r="77" spans="1:26" x14ac:dyDescent="0.4">
      <c r="A77" t="s">
        <v>31</v>
      </c>
      <c r="B77" t="s">
        <v>258</v>
      </c>
      <c r="C77" t="s">
        <v>452</v>
      </c>
      <c r="D77" s="4"/>
      <c r="E77" s="4" t="s">
        <v>55</v>
      </c>
      <c r="F77" s="4" t="s">
        <v>269</v>
      </c>
      <c r="G77" s="4" t="s">
        <v>15</v>
      </c>
      <c r="H77" s="2">
        <v>4</v>
      </c>
      <c r="I77" s="2">
        <v>0</v>
      </c>
      <c r="J77" t="s">
        <v>267</v>
      </c>
      <c r="K77" s="2" t="s">
        <v>164</v>
      </c>
      <c r="L77" s="2" t="s">
        <v>164</v>
      </c>
      <c r="M77" s="2" t="s">
        <v>12</v>
      </c>
      <c r="N77" s="2" t="s">
        <v>359</v>
      </c>
      <c r="O77" s="2" t="s">
        <v>12</v>
      </c>
      <c r="P77" s="2" t="s">
        <v>161</v>
      </c>
      <c r="Q77" s="2" t="s">
        <v>12</v>
      </c>
      <c r="R77" s="2" t="s">
        <v>268</v>
      </c>
      <c r="S77" s="2">
        <v>0</v>
      </c>
      <c r="T77" s="2">
        <v>2</v>
      </c>
      <c r="U77" s="2">
        <v>0</v>
      </c>
      <c r="V77" s="2">
        <v>0</v>
      </c>
      <c r="W77" s="2"/>
      <c r="X77" s="2" t="s">
        <v>214</v>
      </c>
      <c r="Y77" s="2"/>
      <c r="Z77" s="2" t="s">
        <v>12</v>
      </c>
    </row>
    <row r="78" spans="1:26" x14ac:dyDescent="0.4">
      <c r="A78" t="s">
        <v>31</v>
      </c>
      <c r="B78" t="s">
        <v>259</v>
      </c>
      <c r="C78" t="s">
        <v>452</v>
      </c>
      <c r="D78" s="4"/>
      <c r="E78" s="4" t="s">
        <v>55</v>
      </c>
      <c r="F78" s="4" t="s">
        <v>269</v>
      </c>
      <c r="G78" s="4" t="s">
        <v>15</v>
      </c>
      <c r="H78" s="2">
        <v>6</v>
      </c>
      <c r="I78" s="2">
        <v>0</v>
      </c>
      <c r="J78" t="s">
        <v>209</v>
      </c>
      <c r="K78" s="2" t="s">
        <v>152</v>
      </c>
      <c r="L78" s="2" t="s">
        <v>164</v>
      </c>
      <c r="M78" s="2" t="s">
        <v>12</v>
      </c>
      <c r="N78" s="2" t="s">
        <v>359</v>
      </c>
      <c r="O78" s="2" t="s">
        <v>12</v>
      </c>
      <c r="P78" s="2" t="s">
        <v>161</v>
      </c>
      <c r="Q78" s="2" t="s">
        <v>12</v>
      </c>
      <c r="R78" s="2" t="s">
        <v>268</v>
      </c>
      <c r="S78" s="2">
        <v>0</v>
      </c>
      <c r="T78" s="2">
        <v>2</v>
      </c>
      <c r="U78" s="2">
        <v>0</v>
      </c>
      <c r="V78" s="2">
        <v>0</v>
      </c>
      <c r="W78" s="2"/>
      <c r="X78" s="2" t="s">
        <v>214</v>
      </c>
      <c r="Y78" s="2"/>
      <c r="Z78" s="2" t="s">
        <v>12</v>
      </c>
    </row>
    <row r="79" spans="1:26" x14ac:dyDescent="0.4">
      <c r="A79" t="s">
        <v>31</v>
      </c>
      <c r="B79" t="s">
        <v>260</v>
      </c>
      <c r="C79" t="s">
        <v>452</v>
      </c>
      <c r="D79" s="4"/>
      <c r="E79" s="4" t="s">
        <v>55</v>
      </c>
      <c r="F79" s="4" t="s">
        <v>269</v>
      </c>
      <c r="G79" s="4" t="s">
        <v>15</v>
      </c>
      <c r="H79" s="2">
        <v>6</v>
      </c>
      <c r="I79" s="2">
        <v>0</v>
      </c>
      <c r="J79" t="s">
        <v>209</v>
      </c>
      <c r="K79" s="2" t="s">
        <v>164</v>
      </c>
      <c r="L79" s="2" t="s">
        <v>164</v>
      </c>
      <c r="M79" s="2" t="s">
        <v>12</v>
      </c>
      <c r="N79" s="2" t="s">
        <v>359</v>
      </c>
      <c r="O79" s="2" t="s">
        <v>12</v>
      </c>
      <c r="P79" s="2" t="s">
        <v>161</v>
      </c>
      <c r="Q79" s="2" t="s">
        <v>12</v>
      </c>
      <c r="R79" s="2" t="s">
        <v>268</v>
      </c>
      <c r="S79" s="2">
        <v>0</v>
      </c>
      <c r="T79" s="2">
        <v>2</v>
      </c>
      <c r="U79" s="2">
        <v>0</v>
      </c>
      <c r="V79" s="2">
        <v>0</v>
      </c>
      <c r="W79" s="2"/>
      <c r="X79" s="2" t="s">
        <v>214</v>
      </c>
      <c r="Y79" s="2"/>
      <c r="Z79" s="2" t="s">
        <v>12</v>
      </c>
    </row>
    <row r="80" spans="1:26" x14ac:dyDescent="0.4">
      <c r="A80" t="s">
        <v>31</v>
      </c>
      <c r="B80" t="s">
        <v>261</v>
      </c>
      <c r="C80" t="s">
        <v>452</v>
      </c>
      <c r="D80" s="4"/>
      <c r="E80" s="4" t="s">
        <v>55</v>
      </c>
      <c r="F80" s="4" t="s">
        <v>269</v>
      </c>
      <c r="G80" s="4" t="s">
        <v>15</v>
      </c>
      <c r="H80" s="2">
        <v>6</v>
      </c>
      <c r="I80" s="2">
        <v>0</v>
      </c>
      <c r="J80" t="s">
        <v>267</v>
      </c>
      <c r="K80" s="2" t="s">
        <v>152</v>
      </c>
      <c r="L80" s="2" t="s">
        <v>164</v>
      </c>
      <c r="M80" s="2" t="s">
        <v>12</v>
      </c>
      <c r="N80" s="2" t="s">
        <v>359</v>
      </c>
      <c r="O80" s="2" t="s">
        <v>12</v>
      </c>
      <c r="P80" s="2" t="s">
        <v>161</v>
      </c>
      <c r="Q80" s="2" t="s">
        <v>12</v>
      </c>
      <c r="R80" s="2" t="s">
        <v>268</v>
      </c>
      <c r="S80" s="2">
        <v>0</v>
      </c>
      <c r="T80" s="2">
        <v>2</v>
      </c>
      <c r="U80" s="2">
        <v>0</v>
      </c>
      <c r="V80" s="2">
        <v>0</v>
      </c>
      <c r="W80" s="2"/>
      <c r="X80" s="2" t="s">
        <v>214</v>
      </c>
      <c r="Y80" s="2"/>
      <c r="Z80" s="2" t="s">
        <v>12</v>
      </c>
    </row>
    <row r="81" spans="1:26" x14ac:dyDescent="0.4">
      <c r="A81" t="s">
        <v>31</v>
      </c>
      <c r="B81" t="s">
        <v>262</v>
      </c>
      <c r="C81" t="s">
        <v>452</v>
      </c>
      <c r="D81" s="4"/>
      <c r="E81" s="4" t="s">
        <v>55</v>
      </c>
      <c r="F81" s="4" t="s">
        <v>269</v>
      </c>
      <c r="G81" s="4" t="s">
        <v>15</v>
      </c>
      <c r="H81" s="2">
        <v>6</v>
      </c>
      <c r="I81" s="2">
        <v>0</v>
      </c>
      <c r="J81" t="s">
        <v>267</v>
      </c>
      <c r="K81" s="2" t="s">
        <v>164</v>
      </c>
      <c r="L81" s="2" t="s">
        <v>164</v>
      </c>
      <c r="M81" s="2" t="s">
        <v>12</v>
      </c>
      <c r="N81" s="2" t="s">
        <v>359</v>
      </c>
      <c r="O81" s="2" t="s">
        <v>12</v>
      </c>
      <c r="P81" s="2" t="s">
        <v>161</v>
      </c>
      <c r="Q81" s="2" t="s">
        <v>12</v>
      </c>
      <c r="R81" s="2" t="s">
        <v>268</v>
      </c>
      <c r="S81" s="2">
        <v>0</v>
      </c>
      <c r="T81" s="2">
        <v>2</v>
      </c>
      <c r="U81" s="2">
        <v>0</v>
      </c>
      <c r="V81" s="2">
        <v>0</v>
      </c>
      <c r="W81" s="2"/>
      <c r="X81" s="2" t="s">
        <v>214</v>
      </c>
      <c r="Y81" s="2"/>
      <c r="Z81" s="2" t="s">
        <v>12</v>
      </c>
    </row>
    <row r="82" spans="1:26" x14ac:dyDescent="0.4">
      <c r="A82" t="s">
        <v>31</v>
      </c>
      <c r="B82" t="s">
        <v>263</v>
      </c>
      <c r="C82" t="s">
        <v>452</v>
      </c>
      <c r="D82" s="4"/>
      <c r="E82" s="4" t="s">
        <v>55</v>
      </c>
      <c r="F82" s="4" t="s">
        <v>269</v>
      </c>
      <c r="G82" s="4" t="s">
        <v>15</v>
      </c>
      <c r="H82" s="2">
        <v>8</v>
      </c>
      <c r="I82" s="2">
        <v>0</v>
      </c>
      <c r="J82" t="s">
        <v>209</v>
      </c>
      <c r="K82" s="2" t="s">
        <v>152</v>
      </c>
      <c r="L82" s="2" t="s">
        <v>164</v>
      </c>
      <c r="M82" s="2" t="s">
        <v>12</v>
      </c>
      <c r="N82" s="2" t="s">
        <v>359</v>
      </c>
      <c r="O82" s="2" t="s">
        <v>12</v>
      </c>
      <c r="P82" s="2" t="s">
        <v>161</v>
      </c>
      <c r="Q82" s="2" t="s">
        <v>12</v>
      </c>
      <c r="R82" s="2" t="s">
        <v>268</v>
      </c>
      <c r="S82" s="2">
        <v>0</v>
      </c>
      <c r="T82" s="2">
        <v>2</v>
      </c>
      <c r="U82" s="2">
        <v>0</v>
      </c>
      <c r="V82" s="2">
        <v>0</v>
      </c>
      <c r="W82" s="2"/>
      <c r="X82" s="2" t="s">
        <v>214</v>
      </c>
      <c r="Y82" s="2"/>
      <c r="Z82" s="2" t="s">
        <v>12</v>
      </c>
    </row>
    <row r="83" spans="1:26" x14ac:dyDescent="0.4">
      <c r="A83" t="s">
        <v>31</v>
      </c>
      <c r="B83" t="s">
        <v>264</v>
      </c>
      <c r="C83" t="s">
        <v>452</v>
      </c>
      <c r="D83" s="4"/>
      <c r="E83" s="4" t="s">
        <v>55</v>
      </c>
      <c r="F83" s="4" t="s">
        <v>269</v>
      </c>
      <c r="G83" s="4" t="s">
        <v>15</v>
      </c>
      <c r="H83" s="2">
        <v>8</v>
      </c>
      <c r="I83" s="2">
        <v>0</v>
      </c>
      <c r="J83" t="s">
        <v>209</v>
      </c>
      <c r="K83" s="2" t="s">
        <v>164</v>
      </c>
      <c r="L83" s="2" t="s">
        <v>164</v>
      </c>
      <c r="M83" s="2" t="s">
        <v>12</v>
      </c>
      <c r="N83" s="2" t="s">
        <v>359</v>
      </c>
      <c r="O83" s="2" t="s">
        <v>12</v>
      </c>
      <c r="P83" s="2" t="s">
        <v>161</v>
      </c>
      <c r="Q83" s="2" t="s">
        <v>12</v>
      </c>
      <c r="R83" s="2" t="s">
        <v>268</v>
      </c>
      <c r="S83" s="2">
        <v>0</v>
      </c>
      <c r="T83" s="2">
        <v>2</v>
      </c>
      <c r="U83" s="2">
        <v>0</v>
      </c>
      <c r="V83" s="2">
        <v>0</v>
      </c>
      <c r="W83" s="2"/>
      <c r="X83" s="2" t="s">
        <v>214</v>
      </c>
      <c r="Y83" s="2"/>
      <c r="Z83" s="2" t="s">
        <v>12</v>
      </c>
    </row>
    <row r="84" spans="1:26" x14ac:dyDescent="0.4">
      <c r="A84" t="s">
        <v>31</v>
      </c>
      <c r="B84" t="s">
        <v>265</v>
      </c>
      <c r="C84" t="s">
        <v>452</v>
      </c>
      <c r="D84" s="4"/>
      <c r="E84" s="4" t="s">
        <v>55</v>
      </c>
      <c r="F84" s="4" t="s">
        <v>269</v>
      </c>
      <c r="G84" s="4" t="s">
        <v>15</v>
      </c>
      <c r="H84" s="2">
        <v>8</v>
      </c>
      <c r="I84" s="2">
        <v>0</v>
      </c>
      <c r="J84" t="s">
        <v>267</v>
      </c>
      <c r="K84" s="2" t="s">
        <v>152</v>
      </c>
      <c r="L84" s="2" t="s">
        <v>164</v>
      </c>
      <c r="M84" s="2" t="s">
        <v>12</v>
      </c>
      <c r="N84" s="2" t="s">
        <v>359</v>
      </c>
      <c r="O84" s="2" t="s">
        <v>12</v>
      </c>
      <c r="P84" s="2" t="s">
        <v>161</v>
      </c>
      <c r="Q84" s="2" t="s">
        <v>12</v>
      </c>
      <c r="R84" s="2" t="s">
        <v>268</v>
      </c>
      <c r="S84" s="2">
        <v>0</v>
      </c>
      <c r="T84" s="2">
        <v>2</v>
      </c>
      <c r="U84" s="2">
        <v>0</v>
      </c>
      <c r="V84" s="2">
        <v>0</v>
      </c>
      <c r="W84" s="2"/>
      <c r="X84" s="2" t="s">
        <v>214</v>
      </c>
      <c r="Y84" s="2"/>
      <c r="Z84" s="2" t="s">
        <v>12</v>
      </c>
    </row>
    <row r="85" spans="1:26" x14ac:dyDescent="0.4">
      <c r="A85" t="s">
        <v>31</v>
      </c>
      <c r="B85" t="s">
        <v>266</v>
      </c>
      <c r="C85" t="s">
        <v>452</v>
      </c>
      <c r="D85" s="4"/>
      <c r="E85" s="4" t="s">
        <v>55</v>
      </c>
      <c r="F85" s="4" t="s">
        <v>269</v>
      </c>
      <c r="G85" s="4" t="s">
        <v>15</v>
      </c>
      <c r="H85" s="2">
        <v>8</v>
      </c>
      <c r="I85" s="2">
        <v>0</v>
      </c>
      <c r="J85" t="s">
        <v>267</v>
      </c>
      <c r="K85" s="2" t="s">
        <v>164</v>
      </c>
      <c r="L85" s="2" t="s">
        <v>164</v>
      </c>
      <c r="M85" s="2" t="s">
        <v>12</v>
      </c>
      <c r="N85" s="2" t="s">
        <v>359</v>
      </c>
      <c r="O85" s="2" t="s">
        <v>12</v>
      </c>
      <c r="P85" s="2" t="s">
        <v>161</v>
      </c>
      <c r="Q85" s="2" t="s">
        <v>12</v>
      </c>
      <c r="R85" s="2" t="s">
        <v>268</v>
      </c>
      <c r="S85" s="2">
        <v>0</v>
      </c>
      <c r="T85" s="2">
        <v>2</v>
      </c>
      <c r="U85" s="2">
        <v>0</v>
      </c>
      <c r="V85" s="2">
        <v>0</v>
      </c>
      <c r="W85" s="2"/>
      <c r="X85" s="2" t="s">
        <v>214</v>
      </c>
      <c r="Y85" s="2"/>
      <c r="Z85" s="2" t="s">
        <v>12</v>
      </c>
    </row>
    <row r="86" spans="1:26" x14ac:dyDescent="0.4">
      <c r="A86" t="s">
        <v>31</v>
      </c>
      <c r="B86" t="s">
        <v>338</v>
      </c>
      <c r="C86" t="s">
        <v>450</v>
      </c>
      <c r="D86" s="4">
        <v>599</v>
      </c>
      <c r="E86" s="4" t="s">
        <v>55</v>
      </c>
      <c r="F86" s="4" t="s">
        <v>77</v>
      </c>
      <c r="G86" s="4" t="s">
        <v>15</v>
      </c>
      <c r="H86" s="2">
        <v>2</v>
      </c>
      <c r="I86" s="2">
        <v>0</v>
      </c>
      <c r="J86" t="s">
        <v>472</v>
      </c>
      <c r="K86" s="2" t="s">
        <v>37</v>
      </c>
      <c r="L86" s="2" t="s">
        <v>36</v>
      </c>
      <c r="M86" s="2" t="s">
        <v>12</v>
      </c>
      <c r="N86" s="2" t="s">
        <v>355</v>
      </c>
      <c r="O86" s="2" t="s">
        <v>12</v>
      </c>
      <c r="P86" s="2" t="s">
        <v>192</v>
      </c>
      <c r="Q86" s="2" t="s">
        <v>12</v>
      </c>
      <c r="R86" s="2" t="s">
        <v>38</v>
      </c>
      <c r="S86" s="2">
        <v>0</v>
      </c>
      <c r="T86" s="2">
        <v>2</v>
      </c>
      <c r="U86" s="2">
        <v>0</v>
      </c>
      <c r="V86" s="2">
        <v>0</v>
      </c>
      <c r="W86" s="2"/>
      <c r="X86" s="2" t="s">
        <v>30</v>
      </c>
      <c r="Y86" s="2">
        <v>8</v>
      </c>
      <c r="Z86" s="2" t="s">
        <v>12</v>
      </c>
    </row>
    <row r="87" spans="1:26" x14ac:dyDescent="0.4">
      <c r="A87" t="s">
        <v>31</v>
      </c>
      <c r="B87" t="s">
        <v>418</v>
      </c>
      <c r="C87" t="s">
        <v>450</v>
      </c>
      <c r="D87" s="4">
        <v>369</v>
      </c>
      <c r="E87" s="4" t="s">
        <v>55</v>
      </c>
      <c r="F87" s="4" t="s">
        <v>77</v>
      </c>
      <c r="G87" s="4" t="s">
        <v>12</v>
      </c>
      <c r="H87" s="2">
        <v>2</v>
      </c>
      <c r="I87" s="2">
        <v>0</v>
      </c>
      <c r="J87" t="s">
        <v>473</v>
      </c>
      <c r="K87" s="2" t="s">
        <v>154</v>
      </c>
      <c r="L87" s="2" t="s">
        <v>151</v>
      </c>
      <c r="M87" s="2" t="s">
        <v>12</v>
      </c>
      <c r="N87" s="2" t="s">
        <v>358</v>
      </c>
      <c r="O87" s="2" t="s">
        <v>12</v>
      </c>
      <c r="P87" s="2" t="s">
        <v>161</v>
      </c>
      <c r="Q87" s="2" t="s">
        <v>12</v>
      </c>
      <c r="R87" s="2" t="s">
        <v>12</v>
      </c>
      <c r="S87" s="2">
        <v>0</v>
      </c>
      <c r="T87" s="2">
        <v>1</v>
      </c>
      <c r="U87" s="2">
        <v>0</v>
      </c>
      <c r="V87" s="2">
        <v>0</v>
      </c>
      <c r="W87" s="2"/>
      <c r="X87" s="2" t="s">
        <v>30</v>
      </c>
      <c r="Y87" s="2">
        <v>8</v>
      </c>
      <c r="Z87" s="2" t="s">
        <v>12</v>
      </c>
    </row>
    <row r="88" spans="1:26" x14ac:dyDescent="0.4">
      <c r="A88" t="s">
        <v>31</v>
      </c>
      <c r="B88" t="s">
        <v>339</v>
      </c>
      <c r="C88" t="s">
        <v>450</v>
      </c>
      <c r="D88" s="4">
        <v>490</v>
      </c>
      <c r="E88" s="4" t="s">
        <v>55</v>
      </c>
      <c r="F88" s="4" t="s">
        <v>77</v>
      </c>
      <c r="G88" s="4" t="s">
        <v>15</v>
      </c>
      <c r="H88" s="2">
        <v>2</v>
      </c>
      <c r="I88" s="2">
        <v>0</v>
      </c>
      <c r="J88" t="s">
        <v>473</v>
      </c>
      <c r="K88" s="2" t="s">
        <v>37</v>
      </c>
      <c r="L88" s="2" t="s">
        <v>36</v>
      </c>
      <c r="M88" s="2" t="s">
        <v>12</v>
      </c>
      <c r="N88" s="2" t="s">
        <v>358</v>
      </c>
      <c r="O88" s="2" t="s">
        <v>193</v>
      </c>
      <c r="P88" s="2" t="s">
        <v>161</v>
      </c>
      <c r="Q88" s="2" t="s">
        <v>12</v>
      </c>
      <c r="R88" s="2" t="s">
        <v>39</v>
      </c>
      <c r="S88" s="2">
        <v>0</v>
      </c>
      <c r="T88" s="2">
        <v>2</v>
      </c>
      <c r="U88" s="2">
        <v>0</v>
      </c>
      <c r="V88" s="4">
        <v>109</v>
      </c>
      <c r="W88" s="4"/>
      <c r="X88" s="2" t="s">
        <v>30</v>
      </c>
      <c r="Y88" s="2">
        <v>8</v>
      </c>
      <c r="Z88" s="2" t="s">
        <v>12</v>
      </c>
    </row>
    <row r="89" spans="1:26" x14ac:dyDescent="0.4">
      <c r="A89" t="s">
        <v>31</v>
      </c>
      <c r="B89" t="s">
        <v>404</v>
      </c>
      <c r="C89" t="s">
        <v>451</v>
      </c>
      <c r="D89" s="4"/>
      <c r="E89" s="4" t="s">
        <v>55</v>
      </c>
      <c r="F89" s="4" t="s">
        <v>77</v>
      </c>
      <c r="G89" s="4" t="s">
        <v>15</v>
      </c>
      <c r="H89" s="2">
        <v>2</v>
      </c>
      <c r="I89" s="2">
        <v>0</v>
      </c>
      <c r="J89" s="32" t="s">
        <v>209</v>
      </c>
      <c r="K89" s="2" t="s">
        <v>152</v>
      </c>
      <c r="L89" s="2" t="s">
        <v>164</v>
      </c>
      <c r="M89" s="2" t="s">
        <v>12</v>
      </c>
      <c r="N89" s="2" t="s">
        <v>359</v>
      </c>
      <c r="O89" s="2" t="s">
        <v>193</v>
      </c>
      <c r="P89" s="2" t="s">
        <v>161</v>
      </c>
      <c r="Q89" s="2" t="s">
        <v>12</v>
      </c>
      <c r="R89" s="2" t="s">
        <v>406</v>
      </c>
      <c r="S89" s="2">
        <v>0</v>
      </c>
      <c r="T89" s="2">
        <v>2</v>
      </c>
      <c r="U89" s="2">
        <v>0</v>
      </c>
      <c r="V89" s="4">
        <v>109</v>
      </c>
      <c r="W89" s="4"/>
      <c r="X89" s="2" t="s">
        <v>215</v>
      </c>
      <c r="Y89" s="2">
        <v>2</v>
      </c>
      <c r="Z89" s="2" t="s">
        <v>12</v>
      </c>
    </row>
    <row r="90" spans="1:26" x14ac:dyDescent="0.4">
      <c r="A90" t="s">
        <v>31</v>
      </c>
      <c r="B90" t="s">
        <v>405</v>
      </c>
      <c r="C90" t="s">
        <v>451</v>
      </c>
      <c r="D90" s="4"/>
      <c r="E90" s="4" t="s">
        <v>55</v>
      </c>
      <c r="F90" s="4" t="s">
        <v>77</v>
      </c>
      <c r="G90" s="4" t="s">
        <v>15</v>
      </c>
      <c r="H90" s="2">
        <v>4</v>
      </c>
      <c r="I90" s="2">
        <v>0</v>
      </c>
      <c r="J90" s="32" t="s">
        <v>209</v>
      </c>
      <c r="K90" s="2" t="s">
        <v>152</v>
      </c>
      <c r="L90" s="2" t="s">
        <v>164</v>
      </c>
      <c r="M90" s="2" t="s">
        <v>12</v>
      </c>
      <c r="N90" s="2" t="s">
        <v>359</v>
      </c>
      <c r="O90" s="2" t="s">
        <v>193</v>
      </c>
      <c r="P90" s="2" t="s">
        <v>161</v>
      </c>
      <c r="Q90" s="2" t="s">
        <v>12</v>
      </c>
      <c r="R90" s="2" t="s">
        <v>406</v>
      </c>
      <c r="S90" s="2">
        <v>0</v>
      </c>
      <c r="T90" s="2">
        <v>2</v>
      </c>
      <c r="U90" s="2">
        <v>0</v>
      </c>
      <c r="V90" s="4">
        <v>109</v>
      </c>
      <c r="W90" s="4"/>
      <c r="X90" s="2" t="s">
        <v>215</v>
      </c>
      <c r="Y90" s="2">
        <v>2</v>
      </c>
      <c r="Z90" s="2" t="s">
        <v>12</v>
      </c>
    </row>
    <row r="91" spans="1:26" x14ac:dyDescent="0.4">
      <c r="A91" t="s">
        <v>31</v>
      </c>
      <c r="B91" t="s">
        <v>340</v>
      </c>
      <c r="C91" t="s">
        <v>450</v>
      </c>
      <c r="D91" s="4">
        <v>729</v>
      </c>
      <c r="E91" s="4" t="s">
        <v>55</v>
      </c>
      <c r="F91" s="4" t="s">
        <v>77</v>
      </c>
      <c r="G91" s="4" t="s">
        <v>15</v>
      </c>
      <c r="H91" s="2">
        <v>4</v>
      </c>
      <c r="I91" s="2">
        <v>0</v>
      </c>
      <c r="J91" t="s">
        <v>472</v>
      </c>
      <c r="K91" s="2" t="s">
        <v>37</v>
      </c>
      <c r="L91" s="2" t="s">
        <v>36</v>
      </c>
      <c r="M91" s="2" t="s">
        <v>12</v>
      </c>
      <c r="N91" s="2" t="s">
        <v>355</v>
      </c>
      <c r="O91" s="2" t="s">
        <v>12</v>
      </c>
      <c r="P91" s="2" t="s">
        <v>192</v>
      </c>
      <c r="Q91" s="2" t="s">
        <v>12</v>
      </c>
      <c r="R91" s="2" t="s">
        <v>38</v>
      </c>
      <c r="S91" s="2">
        <v>0</v>
      </c>
      <c r="T91" s="2">
        <v>2</v>
      </c>
      <c r="U91" s="2">
        <v>0</v>
      </c>
      <c r="V91" s="2">
        <v>0</v>
      </c>
      <c r="W91" s="2"/>
      <c r="X91" s="2" t="s">
        <v>30</v>
      </c>
      <c r="Y91" s="2">
        <v>8</v>
      </c>
      <c r="Z91" s="2" t="s">
        <v>12</v>
      </c>
    </row>
    <row r="92" spans="1:26" x14ac:dyDescent="0.4">
      <c r="A92" t="s">
        <v>31</v>
      </c>
      <c r="B92" t="s">
        <v>419</v>
      </c>
      <c r="C92" t="s">
        <v>450</v>
      </c>
      <c r="D92" s="4">
        <v>529</v>
      </c>
      <c r="E92" s="4" t="s">
        <v>55</v>
      </c>
      <c r="F92" s="4" t="s">
        <v>77</v>
      </c>
      <c r="G92" s="4" t="s">
        <v>12</v>
      </c>
      <c r="H92" s="2">
        <v>4</v>
      </c>
      <c r="I92" s="2">
        <v>0</v>
      </c>
      <c r="J92" t="s">
        <v>473</v>
      </c>
      <c r="K92" s="2" t="s">
        <v>154</v>
      </c>
      <c r="L92" s="2" t="s">
        <v>151</v>
      </c>
      <c r="M92" s="2" t="s">
        <v>12</v>
      </c>
      <c r="N92" s="2" t="s">
        <v>358</v>
      </c>
      <c r="O92" s="2" t="s">
        <v>12</v>
      </c>
      <c r="P92" s="2" t="s">
        <v>161</v>
      </c>
      <c r="Q92" s="2" t="s">
        <v>12</v>
      </c>
      <c r="R92" s="2" t="s">
        <v>12</v>
      </c>
      <c r="S92" s="2">
        <v>0</v>
      </c>
      <c r="T92" s="2">
        <v>1</v>
      </c>
      <c r="U92" s="2">
        <v>0</v>
      </c>
      <c r="V92" s="2">
        <v>0</v>
      </c>
      <c r="W92" s="2"/>
      <c r="X92" s="2" t="s">
        <v>30</v>
      </c>
      <c r="Y92" s="2">
        <v>8</v>
      </c>
      <c r="Z92" s="2" t="s">
        <v>12</v>
      </c>
    </row>
    <row r="93" spans="1:26" x14ac:dyDescent="0.4">
      <c r="A93" t="s">
        <v>31</v>
      </c>
      <c r="B93" t="s">
        <v>341</v>
      </c>
      <c r="C93" t="s">
        <v>450</v>
      </c>
      <c r="D93" s="4">
        <v>639</v>
      </c>
      <c r="E93" s="4" t="s">
        <v>55</v>
      </c>
      <c r="F93" s="4" t="s">
        <v>77</v>
      </c>
      <c r="G93" s="4" t="s">
        <v>15</v>
      </c>
      <c r="H93" s="2">
        <v>4</v>
      </c>
      <c r="I93" s="2">
        <v>0</v>
      </c>
      <c r="J93" t="s">
        <v>473</v>
      </c>
      <c r="K93" s="2" t="s">
        <v>154</v>
      </c>
      <c r="L93" s="2" t="s">
        <v>151</v>
      </c>
      <c r="M93" s="2" t="s">
        <v>12</v>
      </c>
      <c r="N93" s="2" t="s">
        <v>358</v>
      </c>
      <c r="O93" s="2" t="s">
        <v>193</v>
      </c>
      <c r="P93" s="2" t="s">
        <v>161</v>
      </c>
      <c r="Q93" s="2" t="s">
        <v>12</v>
      </c>
      <c r="R93" s="2" t="s">
        <v>39</v>
      </c>
      <c r="S93" s="2">
        <v>0</v>
      </c>
      <c r="T93" s="2">
        <v>2</v>
      </c>
      <c r="U93" s="2">
        <v>0</v>
      </c>
      <c r="V93" s="4">
        <v>109</v>
      </c>
      <c r="W93" s="4"/>
      <c r="X93" s="2" t="s">
        <v>30</v>
      </c>
      <c r="Y93" s="2">
        <v>8</v>
      </c>
      <c r="Z93" s="2" t="s">
        <v>12</v>
      </c>
    </row>
    <row r="94" spans="1:26" x14ac:dyDescent="0.4">
      <c r="A94" t="s">
        <v>31</v>
      </c>
      <c r="B94" t="s">
        <v>342</v>
      </c>
      <c r="C94" t="s">
        <v>450</v>
      </c>
      <c r="D94" s="4">
        <v>879</v>
      </c>
      <c r="E94" s="4" t="s">
        <v>55</v>
      </c>
      <c r="F94" s="4" t="s">
        <v>269</v>
      </c>
      <c r="G94" s="4" t="s">
        <v>12</v>
      </c>
      <c r="H94" s="2">
        <v>4</v>
      </c>
      <c r="I94" s="2">
        <v>0</v>
      </c>
      <c r="J94" t="s">
        <v>28</v>
      </c>
      <c r="K94" s="2" t="s">
        <v>152</v>
      </c>
      <c r="L94" s="2" t="s">
        <v>158</v>
      </c>
      <c r="M94" s="2" t="s">
        <v>35</v>
      </c>
      <c r="N94" s="2" t="s">
        <v>361</v>
      </c>
      <c r="O94" s="2" t="s">
        <v>60</v>
      </c>
      <c r="P94" s="2" t="s">
        <v>161</v>
      </c>
      <c r="Q94" s="2" t="s">
        <v>12</v>
      </c>
      <c r="R94" s="2" t="s">
        <v>12</v>
      </c>
      <c r="S94" s="2">
        <v>0</v>
      </c>
      <c r="T94" s="2">
        <v>2</v>
      </c>
      <c r="U94" s="2">
        <v>0</v>
      </c>
      <c r="V94" s="4">
        <v>109</v>
      </c>
      <c r="W94" s="4"/>
      <c r="X94" s="2" t="s">
        <v>226</v>
      </c>
      <c r="Y94" s="2">
        <v>2</v>
      </c>
      <c r="Z94" s="2" t="s">
        <v>12</v>
      </c>
    </row>
    <row r="95" spans="1:26" x14ac:dyDescent="0.4">
      <c r="A95" t="s">
        <v>31</v>
      </c>
      <c r="B95" t="s">
        <v>397</v>
      </c>
      <c r="C95" t="s">
        <v>451</v>
      </c>
      <c r="D95" s="4"/>
      <c r="E95" s="4" t="s">
        <v>55</v>
      </c>
      <c r="F95" s="4" t="s">
        <v>269</v>
      </c>
      <c r="G95" s="4" t="s">
        <v>12</v>
      </c>
      <c r="H95" s="2">
        <v>4</v>
      </c>
      <c r="I95" s="2">
        <v>0</v>
      </c>
      <c r="J95" t="s">
        <v>28</v>
      </c>
      <c r="K95" s="2" t="s">
        <v>152</v>
      </c>
      <c r="L95" s="2" t="s">
        <v>158</v>
      </c>
      <c r="M95" s="2" t="s">
        <v>35</v>
      </c>
      <c r="N95" s="2" t="s">
        <v>361</v>
      </c>
      <c r="O95" s="2" t="s">
        <v>66</v>
      </c>
      <c r="P95" s="2" t="s">
        <v>60</v>
      </c>
      <c r="Q95" s="2" t="s">
        <v>12</v>
      </c>
      <c r="R95" s="2"/>
      <c r="S95" s="2">
        <v>0</v>
      </c>
      <c r="T95" s="2">
        <v>0</v>
      </c>
      <c r="U95" s="2">
        <v>0</v>
      </c>
      <c r="V95" s="2">
        <v>2</v>
      </c>
      <c r="W95" s="4"/>
      <c r="X95" s="2"/>
      <c r="Y95" s="2">
        <v>2</v>
      </c>
      <c r="Z95" s="2"/>
    </row>
    <row r="96" spans="1:26" x14ac:dyDescent="0.4">
      <c r="A96" t="s">
        <v>31</v>
      </c>
      <c r="B96" t="s">
        <v>396</v>
      </c>
      <c r="C96" t="s">
        <v>451</v>
      </c>
      <c r="D96" s="4"/>
      <c r="E96" s="4" t="s">
        <v>55</v>
      </c>
      <c r="F96" s="4" t="s">
        <v>269</v>
      </c>
      <c r="G96" s="4" t="s">
        <v>12</v>
      </c>
      <c r="H96" s="2">
        <v>6</v>
      </c>
      <c r="I96" s="2">
        <v>0</v>
      </c>
      <c r="J96" t="s">
        <v>28</v>
      </c>
      <c r="K96" s="2" t="s">
        <v>152</v>
      </c>
      <c r="L96" s="2" t="s">
        <v>158</v>
      </c>
      <c r="M96" s="2" t="s">
        <v>35</v>
      </c>
      <c r="N96" s="2" t="s">
        <v>361</v>
      </c>
      <c r="O96" s="2" t="s">
        <v>66</v>
      </c>
      <c r="P96" s="2" t="s">
        <v>60</v>
      </c>
      <c r="Q96" s="2" t="s">
        <v>12</v>
      </c>
      <c r="R96" s="2"/>
      <c r="S96" s="2">
        <v>0</v>
      </c>
      <c r="T96" s="2">
        <v>0</v>
      </c>
      <c r="U96" s="2">
        <v>0</v>
      </c>
      <c r="V96" s="2">
        <v>2</v>
      </c>
      <c r="W96" s="4"/>
      <c r="X96" s="2"/>
      <c r="Y96" s="2">
        <v>2</v>
      </c>
      <c r="Z96" s="2"/>
    </row>
    <row r="97" spans="1:26" x14ac:dyDescent="0.4">
      <c r="A97" t="s">
        <v>31</v>
      </c>
      <c r="B97" t="s">
        <v>398</v>
      </c>
      <c r="C97" t="s">
        <v>451</v>
      </c>
      <c r="D97" s="4"/>
      <c r="E97" s="4" t="s">
        <v>55</v>
      </c>
      <c r="F97" s="4" t="s">
        <v>269</v>
      </c>
      <c r="G97" s="4" t="s">
        <v>12</v>
      </c>
      <c r="H97" s="2">
        <v>8</v>
      </c>
      <c r="I97" s="2">
        <v>0</v>
      </c>
      <c r="J97" t="s">
        <v>28</v>
      </c>
      <c r="K97" s="2" t="s">
        <v>152</v>
      </c>
      <c r="L97" s="2" t="s">
        <v>158</v>
      </c>
      <c r="M97" s="2" t="s">
        <v>35</v>
      </c>
      <c r="N97" s="2" t="s">
        <v>361</v>
      </c>
      <c r="O97" s="2" t="s">
        <v>66</v>
      </c>
      <c r="P97" s="2" t="s">
        <v>60</v>
      </c>
      <c r="Q97" s="2" t="s">
        <v>12</v>
      </c>
      <c r="R97" s="2"/>
      <c r="S97" s="2">
        <v>0</v>
      </c>
      <c r="T97" s="2">
        <v>0</v>
      </c>
      <c r="U97" s="2">
        <v>0</v>
      </c>
      <c r="V97" s="2">
        <v>2</v>
      </c>
      <c r="W97" s="4"/>
      <c r="X97" s="2"/>
      <c r="Y97" s="2">
        <v>2</v>
      </c>
      <c r="Z97" s="2"/>
    </row>
    <row r="98" spans="1:26" x14ac:dyDescent="0.4">
      <c r="A98" t="s">
        <v>31</v>
      </c>
      <c r="B98" t="s">
        <v>443</v>
      </c>
      <c r="C98" t="s">
        <v>450</v>
      </c>
      <c r="D98" s="4">
        <v>1200</v>
      </c>
      <c r="E98" s="4" t="s">
        <v>55</v>
      </c>
      <c r="F98" s="4" t="s">
        <v>269</v>
      </c>
      <c r="G98" s="4" t="s">
        <v>12</v>
      </c>
      <c r="H98" s="2">
        <v>8</v>
      </c>
      <c r="I98" s="2">
        <v>0</v>
      </c>
      <c r="J98" t="s">
        <v>28</v>
      </c>
      <c r="K98" s="2" t="s">
        <v>152</v>
      </c>
      <c r="L98" s="2" t="s">
        <v>158</v>
      </c>
      <c r="M98" s="2" t="s">
        <v>35</v>
      </c>
      <c r="N98" s="2" t="s">
        <v>444</v>
      </c>
      <c r="O98" s="2" t="s">
        <v>60</v>
      </c>
      <c r="P98" s="2" t="s">
        <v>161</v>
      </c>
      <c r="Q98" s="2" t="s">
        <v>12</v>
      </c>
      <c r="R98" s="2" t="s">
        <v>12</v>
      </c>
      <c r="S98" s="2">
        <v>0</v>
      </c>
      <c r="T98" s="2">
        <v>2</v>
      </c>
      <c r="U98" s="2">
        <v>0</v>
      </c>
      <c r="V98" s="4">
        <v>109</v>
      </c>
      <c r="W98" s="4"/>
      <c r="X98" s="2" t="s">
        <v>12</v>
      </c>
      <c r="Y98" s="2">
        <v>8</v>
      </c>
      <c r="Z98" s="2" t="s">
        <v>12</v>
      </c>
    </row>
    <row r="99" spans="1:26" x14ac:dyDescent="0.4">
      <c r="A99" t="s">
        <v>31</v>
      </c>
      <c r="B99" t="s">
        <v>430</v>
      </c>
      <c r="C99" t="s">
        <v>450</v>
      </c>
      <c r="D99" s="4">
        <v>1300</v>
      </c>
      <c r="E99" s="4" t="s">
        <v>55</v>
      </c>
      <c r="F99" s="4" t="s">
        <v>269</v>
      </c>
      <c r="G99" s="4" t="s">
        <v>15</v>
      </c>
      <c r="H99" s="2">
        <v>4</v>
      </c>
      <c r="I99" s="2">
        <v>0</v>
      </c>
      <c r="J99" t="s">
        <v>509</v>
      </c>
      <c r="K99" s="2" t="s">
        <v>152</v>
      </c>
      <c r="L99" s="2" t="s">
        <v>158</v>
      </c>
      <c r="M99" s="2" t="s">
        <v>12</v>
      </c>
      <c r="N99" s="2" t="s">
        <v>355</v>
      </c>
      <c r="O99" s="2" t="s">
        <v>197</v>
      </c>
      <c r="P99" s="2" t="s">
        <v>192</v>
      </c>
      <c r="Q99" s="2" t="s">
        <v>12</v>
      </c>
      <c r="R99" s="2" t="s">
        <v>38</v>
      </c>
      <c r="S99" s="2">
        <v>0</v>
      </c>
      <c r="T99" s="2">
        <v>2</v>
      </c>
      <c r="U99" s="2">
        <v>0</v>
      </c>
      <c r="V99" s="4">
        <v>109</v>
      </c>
      <c r="W99" s="4"/>
      <c r="X99" s="2" t="s">
        <v>30</v>
      </c>
      <c r="Y99" s="2">
        <v>2</v>
      </c>
      <c r="Z99" s="2" t="s">
        <v>12</v>
      </c>
    </row>
    <row r="100" spans="1:26" x14ac:dyDescent="0.4">
      <c r="A100" t="s">
        <v>31</v>
      </c>
      <c r="B100" t="s">
        <v>335</v>
      </c>
      <c r="C100" t="s">
        <v>450</v>
      </c>
      <c r="D100" s="4">
        <v>1099</v>
      </c>
      <c r="E100" s="4" t="s">
        <v>55</v>
      </c>
      <c r="F100" s="4" t="s">
        <v>269</v>
      </c>
      <c r="G100" s="4" t="s">
        <v>12</v>
      </c>
      <c r="H100" s="2">
        <v>5</v>
      </c>
      <c r="I100" s="2">
        <v>4</v>
      </c>
      <c r="J100" t="s">
        <v>28</v>
      </c>
      <c r="K100" s="2" t="s">
        <v>152</v>
      </c>
      <c r="L100" s="2" t="s">
        <v>158</v>
      </c>
      <c r="M100" s="2" t="s">
        <v>35</v>
      </c>
      <c r="N100" s="2" t="s">
        <v>361</v>
      </c>
      <c r="O100" s="2" t="s">
        <v>12</v>
      </c>
      <c r="P100" s="2" t="s">
        <v>241</v>
      </c>
      <c r="Q100" s="2" t="s">
        <v>12</v>
      </c>
      <c r="R100" s="2" t="s">
        <v>12</v>
      </c>
      <c r="S100" s="2">
        <v>0</v>
      </c>
      <c r="T100" s="2">
        <v>2</v>
      </c>
      <c r="U100" s="2">
        <v>0</v>
      </c>
      <c r="V100" s="2">
        <v>1</v>
      </c>
      <c r="W100" s="2"/>
      <c r="X100" s="2" t="s">
        <v>12</v>
      </c>
      <c r="Y100" s="2">
        <v>2</v>
      </c>
      <c r="Z100" s="2" t="s">
        <v>12</v>
      </c>
    </row>
    <row r="101" spans="1:26" x14ac:dyDescent="0.4">
      <c r="A101" t="s">
        <v>31</v>
      </c>
      <c r="B101" t="s">
        <v>336</v>
      </c>
      <c r="C101" t="s">
        <v>450</v>
      </c>
      <c r="D101" s="4">
        <v>1449</v>
      </c>
      <c r="E101" s="4" t="s">
        <v>55</v>
      </c>
      <c r="F101" s="4" t="s">
        <v>269</v>
      </c>
      <c r="G101" s="4" t="s">
        <v>12</v>
      </c>
      <c r="H101" s="2">
        <v>5</v>
      </c>
      <c r="I101" s="2">
        <v>4</v>
      </c>
      <c r="J101" t="s">
        <v>28</v>
      </c>
      <c r="K101" s="2" t="s">
        <v>156</v>
      </c>
      <c r="L101" s="2" t="s">
        <v>158</v>
      </c>
      <c r="M101" s="2" t="s">
        <v>35</v>
      </c>
      <c r="N101" s="2" t="s">
        <v>361</v>
      </c>
      <c r="O101" s="2" t="s">
        <v>12</v>
      </c>
      <c r="P101" s="2" t="s">
        <v>241</v>
      </c>
      <c r="Q101" s="2" t="s">
        <v>12</v>
      </c>
      <c r="R101" s="2" t="s">
        <v>12</v>
      </c>
      <c r="S101" s="2">
        <v>0</v>
      </c>
      <c r="T101" s="2">
        <v>2</v>
      </c>
      <c r="U101" s="2">
        <v>0</v>
      </c>
      <c r="V101" s="2">
        <v>1</v>
      </c>
      <c r="W101" s="2"/>
      <c r="X101" s="2" t="s">
        <v>12</v>
      </c>
      <c r="Y101" s="2">
        <v>2</v>
      </c>
      <c r="Z101" s="2" t="s">
        <v>12</v>
      </c>
    </row>
    <row r="102" spans="1:26" x14ac:dyDescent="0.4">
      <c r="A102" t="s">
        <v>31</v>
      </c>
      <c r="B102" t="s">
        <v>337</v>
      </c>
      <c r="C102" t="s">
        <v>450</v>
      </c>
      <c r="D102" s="4">
        <v>799</v>
      </c>
      <c r="E102" s="4" t="s">
        <v>55</v>
      </c>
      <c r="F102" s="4" t="s">
        <v>77</v>
      </c>
      <c r="G102" s="4" t="s">
        <v>12</v>
      </c>
      <c r="H102" s="2">
        <v>6</v>
      </c>
      <c r="I102" s="2">
        <v>0</v>
      </c>
      <c r="J102" t="s">
        <v>473</v>
      </c>
      <c r="K102" s="2" t="s">
        <v>154</v>
      </c>
      <c r="L102" s="2" t="s">
        <v>151</v>
      </c>
      <c r="M102" s="2" t="s">
        <v>12</v>
      </c>
      <c r="N102" s="2" t="s">
        <v>358</v>
      </c>
      <c r="O102" s="2" t="s">
        <v>193</v>
      </c>
      <c r="P102" s="2" t="s">
        <v>161</v>
      </c>
      <c r="Q102" s="2" t="s">
        <v>12</v>
      </c>
      <c r="R102" s="2" t="s">
        <v>39</v>
      </c>
      <c r="S102" s="2">
        <v>0</v>
      </c>
      <c r="T102" s="2">
        <v>2</v>
      </c>
      <c r="U102" s="2">
        <v>0</v>
      </c>
      <c r="V102" s="4">
        <v>109</v>
      </c>
      <c r="W102" s="4"/>
      <c r="X102" s="2" t="s">
        <v>30</v>
      </c>
      <c r="Y102" s="2">
        <v>8</v>
      </c>
      <c r="Z102" s="2" t="s">
        <v>12</v>
      </c>
    </row>
    <row r="103" spans="1:26" x14ac:dyDescent="0.4">
      <c r="A103" t="s">
        <v>31</v>
      </c>
      <c r="B103" t="s">
        <v>343</v>
      </c>
      <c r="C103" t="s">
        <v>450</v>
      </c>
      <c r="D103" s="4">
        <v>999</v>
      </c>
      <c r="E103" s="4" t="s">
        <v>55</v>
      </c>
      <c r="F103" s="4" t="s">
        <v>269</v>
      </c>
      <c r="G103" s="4" t="s">
        <v>12</v>
      </c>
      <c r="H103" s="2">
        <v>6</v>
      </c>
      <c r="I103" s="2">
        <v>0</v>
      </c>
      <c r="J103" t="s">
        <v>28</v>
      </c>
      <c r="K103" s="2" t="s">
        <v>152</v>
      </c>
      <c r="L103" s="2" t="s">
        <v>158</v>
      </c>
      <c r="M103" s="2" t="s">
        <v>35</v>
      </c>
      <c r="N103" s="2" t="s">
        <v>361</v>
      </c>
      <c r="O103" s="2" t="s">
        <v>60</v>
      </c>
      <c r="P103" s="2" t="s">
        <v>161</v>
      </c>
      <c r="Q103" s="2" t="s">
        <v>12</v>
      </c>
      <c r="R103" s="2" t="s">
        <v>12</v>
      </c>
      <c r="S103" s="2">
        <v>0</v>
      </c>
      <c r="T103" s="2">
        <v>2</v>
      </c>
      <c r="U103" s="2">
        <v>0</v>
      </c>
      <c r="V103" s="4">
        <v>109</v>
      </c>
      <c r="W103" s="4"/>
      <c r="X103" s="2" t="s">
        <v>226</v>
      </c>
      <c r="Y103" s="2">
        <v>2</v>
      </c>
      <c r="Z103" s="2" t="s">
        <v>12</v>
      </c>
    </row>
    <row r="104" spans="1:26" x14ac:dyDescent="0.4">
      <c r="A104" t="s">
        <v>31</v>
      </c>
      <c r="B104" t="s">
        <v>344</v>
      </c>
      <c r="C104" t="s">
        <v>450</v>
      </c>
      <c r="D104" s="4">
        <v>1549</v>
      </c>
      <c r="E104" s="4" t="s">
        <v>55</v>
      </c>
      <c r="F104" s="4" t="s">
        <v>269</v>
      </c>
      <c r="G104" s="4" t="s">
        <v>12</v>
      </c>
      <c r="H104" s="2">
        <v>6</v>
      </c>
      <c r="I104" s="2">
        <v>2</v>
      </c>
      <c r="J104" t="s">
        <v>470</v>
      </c>
      <c r="K104" s="2" t="s">
        <v>152</v>
      </c>
      <c r="L104" s="2" t="s">
        <v>159</v>
      </c>
      <c r="M104" s="2" t="s">
        <v>35</v>
      </c>
      <c r="N104" s="2" t="s">
        <v>355</v>
      </c>
      <c r="O104" s="2" t="s">
        <v>191</v>
      </c>
      <c r="P104" s="2" t="s">
        <v>60</v>
      </c>
      <c r="Q104" s="2" t="s">
        <v>12</v>
      </c>
      <c r="R104" s="2" t="s">
        <v>12</v>
      </c>
      <c r="S104" s="2">
        <v>0</v>
      </c>
      <c r="T104" s="2">
        <v>2</v>
      </c>
      <c r="U104" s="2">
        <v>0</v>
      </c>
      <c r="V104" s="2">
        <v>1</v>
      </c>
      <c r="W104" s="2"/>
      <c r="X104" s="2" t="s">
        <v>226</v>
      </c>
      <c r="Y104" s="2">
        <v>8</v>
      </c>
      <c r="Z104" s="2" t="s">
        <v>12</v>
      </c>
    </row>
    <row r="105" spans="1:26" x14ac:dyDescent="0.4">
      <c r="A105" t="s">
        <v>31</v>
      </c>
      <c r="B105" t="s">
        <v>395</v>
      </c>
      <c r="C105" t="s">
        <v>451</v>
      </c>
      <c r="D105" s="4"/>
      <c r="E105" s="4" t="s">
        <v>55</v>
      </c>
      <c r="F105" s="4" t="s">
        <v>269</v>
      </c>
      <c r="G105" s="4" t="s">
        <v>240</v>
      </c>
      <c r="H105" s="2">
        <v>4</v>
      </c>
      <c r="I105" s="2">
        <v>0</v>
      </c>
      <c r="J105" s="32" t="s">
        <v>502</v>
      </c>
      <c r="K105" s="2" t="s">
        <v>152</v>
      </c>
      <c r="L105" s="2" t="s">
        <v>158</v>
      </c>
      <c r="M105" s="2" t="s">
        <v>12</v>
      </c>
      <c r="N105" s="2" t="s">
        <v>359</v>
      </c>
      <c r="O105" s="2" t="s">
        <v>195</v>
      </c>
      <c r="P105" s="2" t="s">
        <v>372</v>
      </c>
      <c r="Q105" s="2" t="s">
        <v>373</v>
      </c>
      <c r="R105" s="2" t="s">
        <v>210</v>
      </c>
      <c r="S105" s="2">
        <v>0</v>
      </c>
      <c r="T105" s="2">
        <v>0</v>
      </c>
      <c r="U105" s="2">
        <v>0</v>
      </c>
      <c r="V105" s="2">
        <v>2</v>
      </c>
      <c r="W105" s="2"/>
      <c r="X105" s="2" t="s">
        <v>215</v>
      </c>
      <c r="Y105" s="2" t="s">
        <v>240</v>
      </c>
      <c r="Z105" s="2" t="s">
        <v>12</v>
      </c>
    </row>
    <row r="106" spans="1:26" x14ac:dyDescent="0.4">
      <c r="A106" t="s">
        <v>31</v>
      </c>
      <c r="B106" t="s">
        <v>394</v>
      </c>
      <c r="C106" t="s">
        <v>451</v>
      </c>
      <c r="D106" s="4"/>
      <c r="E106" s="4" t="s">
        <v>55</v>
      </c>
      <c r="F106" s="4" t="s">
        <v>269</v>
      </c>
      <c r="G106" s="4" t="s">
        <v>240</v>
      </c>
      <c r="H106" s="2">
        <v>6</v>
      </c>
      <c r="I106" s="2">
        <v>0</v>
      </c>
      <c r="J106" s="32" t="s">
        <v>502</v>
      </c>
      <c r="K106" s="2" t="s">
        <v>152</v>
      </c>
      <c r="L106" s="2" t="s">
        <v>158</v>
      </c>
      <c r="M106" s="2" t="s">
        <v>12</v>
      </c>
      <c r="N106" s="2" t="s">
        <v>359</v>
      </c>
      <c r="O106" s="2" t="s">
        <v>195</v>
      </c>
      <c r="P106" s="2" t="s">
        <v>372</v>
      </c>
      <c r="Q106" s="2" t="s">
        <v>373</v>
      </c>
      <c r="R106" s="2" t="s">
        <v>210</v>
      </c>
      <c r="S106" s="2">
        <v>0</v>
      </c>
      <c r="T106" s="2">
        <v>0</v>
      </c>
      <c r="U106" s="2">
        <v>0</v>
      </c>
      <c r="V106" s="2">
        <v>2</v>
      </c>
      <c r="W106" s="2"/>
      <c r="X106" s="2" t="s">
        <v>215</v>
      </c>
      <c r="Y106" s="2" t="s">
        <v>240</v>
      </c>
      <c r="Z106" s="2" t="s">
        <v>12</v>
      </c>
    </row>
    <row r="107" spans="1:26" x14ac:dyDescent="0.4">
      <c r="A107" t="s">
        <v>31</v>
      </c>
      <c r="B107" t="s">
        <v>393</v>
      </c>
      <c r="C107" t="s">
        <v>450</v>
      </c>
      <c r="D107" s="4">
        <v>1299</v>
      </c>
      <c r="E107" s="4" t="s">
        <v>55</v>
      </c>
      <c r="F107" s="4" t="s">
        <v>269</v>
      </c>
      <c r="G107" s="4" t="s">
        <v>15</v>
      </c>
      <c r="H107" s="2">
        <v>5</v>
      </c>
      <c r="I107" s="2">
        <v>4</v>
      </c>
      <c r="J107" s="32" t="s">
        <v>502</v>
      </c>
      <c r="K107" s="2" t="s">
        <v>152</v>
      </c>
      <c r="L107" s="2" t="s">
        <v>158</v>
      </c>
      <c r="M107" s="2" t="s">
        <v>12</v>
      </c>
      <c r="N107" s="2" t="s">
        <v>359</v>
      </c>
      <c r="O107" s="2" t="s">
        <v>12</v>
      </c>
      <c r="P107" s="2" t="s">
        <v>241</v>
      </c>
      <c r="Q107" s="2" t="s">
        <v>145</v>
      </c>
      <c r="R107" s="2" t="s">
        <v>210</v>
      </c>
      <c r="S107" s="2">
        <v>0</v>
      </c>
      <c r="T107" s="2">
        <v>1</v>
      </c>
      <c r="U107" s="2">
        <v>0</v>
      </c>
      <c r="V107" s="2">
        <v>1</v>
      </c>
      <c r="W107" s="2"/>
      <c r="X107" s="2" t="s">
        <v>215</v>
      </c>
      <c r="Y107" s="2" t="s">
        <v>240</v>
      </c>
      <c r="Z107" s="2" t="s">
        <v>12</v>
      </c>
    </row>
    <row r="108" spans="1:26" x14ac:dyDescent="0.4">
      <c r="A108" t="s">
        <v>31</v>
      </c>
      <c r="B108" t="s">
        <v>392</v>
      </c>
      <c r="C108" t="s">
        <v>451</v>
      </c>
      <c r="D108" s="4"/>
      <c r="E108" s="4" t="s">
        <v>55</v>
      </c>
      <c r="F108" s="4" t="s">
        <v>269</v>
      </c>
      <c r="G108" s="4" t="s">
        <v>240</v>
      </c>
      <c r="H108" s="2">
        <v>8</v>
      </c>
      <c r="I108" s="2">
        <v>0</v>
      </c>
      <c r="J108" s="32" t="s">
        <v>502</v>
      </c>
      <c r="K108" s="2" t="s">
        <v>152</v>
      </c>
      <c r="L108" s="2" t="s">
        <v>158</v>
      </c>
      <c r="M108" s="2" t="s">
        <v>12</v>
      </c>
      <c r="N108" s="2" t="s">
        <v>359</v>
      </c>
      <c r="O108" s="2" t="s">
        <v>12</v>
      </c>
      <c r="P108" s="2" t="s">
        <v>372</v>
      </c>
      <c r="Q108" s="2" t="s">
        <v>145</v>
      </c>
      <c r="R108" s="2" t="s">
        <v>210</v>
      </c>
      <c r="S108" s="2">
        <v>0</v>
      </c>
      <c r="T108" s="2">
        <v>1</v>
      </c>
      <c r="U108" s="2">
        <v>0</v>
      </c>
      <c r="V108" s="2">
        <v>1</v>
      </c>
      <c r="W108" s="2"/>
      <c r="X108" s="2" t="s">
        <v>215</v>
      </c>
      <c r="Y108" s="2" t="s">
        <v>240</v>
      </c>
      <c r="Z108" s="2" t="s">
        <v>12</v>
      </c>
    </row>
    <row r="109" spans="1:26" x14ac:dyDescent="0.4">
      <c r="A109" t="s">
        <v>31</v>
      </c>
      <c r="B109" t="s">
        <v>327</v>
      </c>
      <c r="C109" t="s">
        <v>450</v>
      </c>
      <c r="D109" s="4">
        <v>1899</v>
      </c>
      <c r="E109" s="4" t="s">
        <v>55</v>
      </c>
      <c r="F109" s="4" t="s">
        <v>78</v>
      </c>
      <c r="G109" s="4" t="s">
        <v>15</v>
      </c>
      <c r="H109" s="2">
        <v>6</v>
      </c>
      <c r="I109" s="2">
        <v>0</v>
      </c>
      <c r="J109" t="s">
        <v>505</v>
      </c>
      <c r="K109" s="2" t="s">
        <v>164</v>
      </c>
      <c r="L109" s="2" t="s">
        <v>158</v>
      </c>
      <c r="M109" s="2" t="s">
        <v>12</v>
      </c>
      <c r="N109" s="2" t="s">
        <v>355</v>
      </c>
      <c r="O109" s="2" t="s">
        <v>198</v>
      </c>
      <c r="P109" s="2" t="s">
        <v>184</v>
      </c>
      <c r="Q109" s="2" t="s">
        <v>12</v>
      </c>
      <c r="R109" s="2" t="s">
        <v>38</v>
      </c>
      <c r="S109" s="2">
        <v>0</v>
      </c>
      <c r="T109" s="2">
        <v>2</v>
      </c>
      <c r="U109" s="2">
        <v>0</v>
      </c>
      <c r="V109" s="4">
        <v>109</v>
      </c>
      <c r="W109" s="4"/>
      <c r="X109" s="2" t="s">
        <v>30</v>
      </c>
      <c r="Y109" s="2">
        <v>2</v>
      </c>
      <c r="Z109" s="2" t="s">
        <v>12</v>
      </c>
    </row>
    <row r="110" spans="1:26" x14ac:dyDescent="0.4">
      <c r="A110" t="s">
        <v>31</v>
      </c>
      <c r="B110" t="s">
        <v>328</v>
      </c>
      <c r="C110" t="s">
        <v>450</v>
      </c>
      <c r="D110" s="4">
        <v>2200</v>
      </c>
      <c r="E110" s="4" t="s">
        <v>55</v>
      </c>
      <c r="F110" s="4" t="s">
        <v>78</v>
      </c>
      <c r="G110" s="4" t="s">
        <v>15</v>
      </c>
      <c r="H110" s="2">
        <v>6</v>
      </c>
      <c r="I110" s="2">
        <v>0</v>
      </c>
      <c r="J110" t="s">
        <v>505</v>
      </c>
      <c r="K110" s="2" t="s">
        <v>156</v>
      </c>
      <c r="L110" s="2" t="s">
        <v>158</v>
      </c>
      <c r="M110" s="2" t="s">
        <v>12</v>
      </c>
      <c r="N110" s="2" t="s">
        <v>355</v>
      </c>
      <c r="O110" s="2" t="s">
        <v>198</v>
      </c>
      <c r="P110" s="2" t="s">
        <v>184</v>
      </c>
      <c r="Q110" s="2" t="s">
        <v>12</v>
      </c>
      <c r="R110" s="2" t="s">
        <v>38</v>
      </c>
      <c r="S110" s="2">
        <v>0</v>
      </c>
      <c r="T110" s="2">
        <v>2</v>
      </c>
      <c r="U110" s="2">
        <v>0</v>
      </c>
      <c r="V110" s="4">
        <v>109</v>
      </c>
      <c r="W110" s="4"/>
      <c r="X110" s="2" t="s">
        <v>30</v>
      </c>
      <c r="Y110" s="2">
        <v>2</v>
      </c>
      <c r="Z110" s="2" t="s">
        <v>12</v>
      </c>
    </row>
    <row r="111" spans="1:26" x14ac:dyDescent="0.4">
      <c r="A111" t="s">
        <v>31</v>
      </c>
      <c r="B111" t="s">
        <v>345</v>
      </c>
      <c r="C111" t="s">
        <v>450</v>
      </c>
      <c r="D111" s="4">
        <v>2499</v>
      </c>
      <c r="E111" s="4" t="s">
        <v>55</v>
      </c>
      <c r="F111" s="4" t="s">
        <v>78</v>
      </c>
      <c r="G111" s="4" t="s">
        <v>15</v>
      </c>
      <c r="H111" s="2">
        <v>6</v>
      </c>
      <c r="I111" s="2">
        <v>0</v>
      </c>
      <c r="J111" t="s">
        <v>506</v>
      </c>
      <c r="K111" s="2" t="s">
        <v>156</v>
      </c>
      <c r="L111" s="2" t="s">
        <v>158</v>
      </c>
      <c r="M111" s="2" t="s">
        <v>12</v>
      </c>
      <c r="N111" s="2" t="s">
        <v>355</v>
      </c>
      <c r="O111" s="2" t="s">
        <v>198</v>
      </c>
      <c r="P111" s="2" t="s">
        <v>184</v>
      </c>
      <c r="Q111" s="2" t="s">
        <v>15</v>
      </c>
      <c r="R111" s="2" t="s">
        <v>38</v>
      </c>
      <c r="S111" s="2">
        <v>0</v>
      </c>
      <c r="T111" s="2">
        <v>2</v>
      </c>
      <c r="U111" s="2">
        <v>0</v>
      </c>
      <c r="V111" s="4">
        <v>109</v>
      </c>
      <c r="W111" s="4"/>
      <c r="X111" s="2" t="s">
        <v>30</v>
      </c>
      <c r="Y111" s="2">
        <v>2</v>
      </c>
      <c r="Z111" s="2" t="s">
        <v>12</v>
      </c>
    </row>
    <row r="112" spans="1:26" x14ac:dyDescent="0.4">
      <c r="A112" t="s">
        <v>31</v>
      </c>
      <c r="B112" t="s">
        <v>431</v>
      </c>
      <c r="C112" t="s">
        <v>450</v>
      </c>
      <c r="D112" s="4">
        <v>2999</v>
      </c>
      <c r="E112" s="4" t="s">
        <v>54</v>
      </c>
      <c r="F112" s="4" t="s">
        <v>78</v>
      </c>
      <c r="G112" s="4" t="s">
        <v>15</v>
      </c>
      <c r="H112" s="2">
        <v>8</v>
      </c>
      <c r="I112" s="2">
        <v>4</v>
      </c>
      <c r="J112" t="s">
        <v>504</v>
      </c>
      <c r="K112" s="2" t="s">
        <v>151</v>
      </c>
      <c r="L112" s="2" t="s">
        <v>159</v>
      </c>
      <c r="M112" s="2" t="s">
        <v>15</v>
      </c>
      <c r="N112" s="2" t="s">
        <v>361</v>
      </c>
      <c r="O112" s="2" t="s">
        <v>194</v>
      </c>
      <c r="P112" s="2" t="s">
        <v>60</v>
      </c>
      <c r="Q112" s="2" t="s">
        <v>26</v>
      </c>
      <c r="R112" s="2" t="s">
        <v>38</v>
      </c>
      <c r="S112" s="2">
        <v>4</v>
      </c>
      <c r="T112" s="2">
        <v>0</v>
      </c>
      <c r="U112" s="2">
        <v>0</v>
      </c>
      <c r="V112" s="2">
        <v>2</v>
      </c>
      <c r="W112" s="2"/>
      <c r="X112" s="2" t="s">
        <v>30</v>
      </c>
      <c r="Y112" s="2">
        <v>8</v>
      </c>
      <c r="Z112" s="2" t="s">
        <v>12</v>
      </c>
    </row>
    <row r="113" spans="1:26" x14ac:dyDescent="0.4">
      <c r="A113" t="s">
        <v>31</v>
      </c>
      <c r="B113" t="s">
        <v>329</v>
      </c>
      <c r="C113" t="s">
        <v>450</v>
      </c>
      <c r="D113" s="4">
        <v>2599</v>
      </c>
      <c r="E113" s="4" t="s">
        <v>55</v>
      </c>
      <c r="F113" s="4" t="s">
        <v>78</v>
      </c>
      <c r="G113" s="4" t="s">
        <v>15</v>
      </c>
      <c r="H113" s="2">
        <v>8</v>
      </c>
      <c r="I113" s="2">
        <v>0</v>
      </c>
      <c r="J113" t="s">
        <v>506</v>
      </c>
      <c r="K113" s="2" t="s">
        <v>156</v>
      </c>
      <c r="L113" s="2" t="s">
        <v>158</v>
      </c>
      <c r="M113" s="2" t="s">
        <v>12</v>
      </c>
      <c r="N113" s="2" t="s">
        <v>355</v>
      </c>
      <c r="O113" s="2" t="s">
        <v>198</v>
      </c>
      <c r="P113" s="2" t="s">
        <v>184</v>
      </c>
      <c r="Q113" s="2" t="s">
        <v>12</v>
      </c>
      <c r="R113" s="2" t="s">
        <v>38</v>
      </c>
      <c r="S113" s="2">
        <v>0</v>
      </c>
      <c r="T113" s="2">
        <v>2</v>
      </c>
      <c r="U113" s="2">
        <v>0</v>
      </c>
      <c r="V113" s="4">
        <v>109</v>
      </c>
      <c r="W113" s="4"/>
      <c r="X113" s="2" t="s">
        <v>30</v>
      </c>
      <c r="Y113" s="2">
        <v>2</v>
      </c>
      <c r="Z113" s="2" t="s">
        <v>12</v>
      </c>
    </row>
    <row r="114" spans="1:26" x14ac:dyDescent="0.4">
      <c r="A114" t="s">
        <v>31</v>
      </c>
      <c r="B114" t="s">
        <v>330</v>
      </c>
      <c r="C114" t="s">
        <v>450</v>
      </c>
      <c r="D114" s="4">
        <v>2949</v>
      </c>
      <c r="E114" s="4" t="s">
        <v>55</v>
      </c>
      <c r="F114" s="4" t="s">
        <v>78</v>
      </c>
      <c r="G114" s="4" t="s">
        <v>15</v>
      </c>
      <c r="H114" s="2">
        <v>8</v>
      </c>
      <c r="I114" s="2">
        <v>0</v>
      </c>
      <c r="J114" t="s">
        <v>507</v>
      </c>
      <c r="K114" s="2" t="s">
        <v>156</v>
      </c>
      <c r="L114" s="2" t="s">
        <v>158</v>
      </c>
      <c r="M114" s="2" t="s">
        <v>12</v>
      </c>
      <c r="N114" s="2" t="s">
        <v>355</v>
      </c>
      <c r="O114" s="2" t="s">
        <v>198</v>
      </c>
      <c r="P114" s="2" t="s">
        <v>184</v>
      </c>
      <c r="Q114" s="2" t="s">
        <v>12</v>
      </c>
      <c r="R114" s="2" t="s">
        <v>38</v>
      </c>
      <c r="S114" s="2">
        <v>0</v>
      </c>
      <c r="T114" s="2">
        <v>2</v>
      </c>
      <c r="U114" s="2">
        <v>0</v>
      </c>
      <c r="V114" s="4">
        <v>109</v>
      </c>
      <c r="W114" s="4"/>
      <c r="X114" s="2" t="s">
        <v>30</v>
      </c>
      <c r="Y114" s="2">
        <v>2</v>
      </c>
      <c r="Z114" s="2" t="s">
        <v>12</v>
      </c>
    </row>
    <row r="115" spans="1:26" x14ac:dyDescent="0.4">
      <c r="A115" t="s">
        <v>31</v>
      </c>
      <c r="B115" t="s">
        <v>331</v>
      </c>
      <c r="C115" t="s">
        <v>450</v>
      </c>
      <c r="D115" s="4">
        <v>4449</v>
      </c>
      <c r="E115" s="4" t="s">
        <v>55</v>
      </c>
      <c r="F115" s="4" t="s">
        <v>78</v>
      </c>
      <c r="G115" s="4" t="s">
        <v>15</v>
      </c>
      <c r="H115" s="2">
        <v>8</v>
      </c>
      <c r="I115" s="2">
        <v>0</v>
      </c>
      <c r="J115" t="s">
        <v>507</v>
      </c>
      <c r="K115" s="2" t="s">
        <v>158</v>
      </c>
      <c r="L115" s="2" t="s">
        <v>158</v>
      </c>
      <c r="M115" s="2" t="s">
        <v>12</v>
      </c>
      <c r="N115" s="2" t="s">
        <v>355</v>
      </c>
      <c r="O115" s="2" t="s">
        <v>198</v>
      </c>
      <c r="P115" s="2" t="s">
        <v>184</v>
      </c>
      <c r="Q115" s="2" t="s">
        <v>12</v>
      </c>
      <c r="R115" s="2" t="s">
        <v>38</v>
      </c>
      <c r="S115" s="2">
        <v>0</v>
      </c>
      <c r="T115" s="2">
        <v>2</v>
      </c>
      <c r="U115" s="2">
        <v>0</v>
      </c>
      <c r="V115" s="4">
        <v>109</v>
      </c>
      <c r="W115" s="4"/>
      <c r="X115" s="2" t="s">
        <v>30</v>
      </c>
      <c r="Y115" s="2">
        <v>2</v>
      </c>
      <c r="Z115" s="2" t="s">
        <v>12</v>
      </c>
    </row>
    <row r="116" spans="1:26" x14ac:dyDescent="0.4">
      <c r="A116" t="s">
        <v>31</v>
      </c>
      <c r="B116" t="s">
        <v>334</v>
      </c>
      <c r="C116" t="s">
        <v>450</v>
      </c>
      <c r="D116" s="4">
        <v>2349</v>
      </c>
      <c r="E116" s="4" t="s">
        <v>55</v>
      </c>
      <c r="F116" s="4" t="s">
        <v>78</v>
      </c>
      <c r="G116" s="4" t="s">
        <v>15</v>
      </c>
      <c r="H116" s="2">
        <v>8</v>
      </c>
      <c r="I116" s="2">
        <v>0</v>
      </c>
      <c r="J116" t="s">
        <v>506</v>
      </c>
      <c r="K116" s="2" t="s">
        <v>156</v>
      </c>
      <c r="L116" s="2" t="s">
        <v>158</v>
      </c>
      <c r="M116" s="2" t="s">
        <v>12</v>
      </c>
      <c r="N116" s="2" t="s">
        <v>355</v>
      </c>
      <c r="O116" s="2" t="s">
        <v>199</v>
      </c>
      <c r="P116" s="2" t="s">
        <v>184</v>
      </c>
      <c r="Q116" s="2" t="s">
        <v>15</v>
      </c>
      <c r="R116" s="2" t="s">
        <v>38</v>
      </c>
      <c r="S116" s="2">
        <v>0</v>
      </c>
      <c r="T116" s="2">
        <v>2</v>
      </c>
      <c r="U116" s="2">
        <v>0</v>
      </c>
      <c r="V116" s="4">
        <v>109</v>
      </c>
      <c r="W116" s="4"/>
      <c r="X116" s="2" t="s">
        <v>30</v>
      </c>
      <c r="Y116" s="2">
        <v>2</v>
      </c>
      <c r="Z116" s="2" t="s">
        <v>12</v>
      </c>
    </row>
    <row r="117" spans="1:26" x14ac:dyDescent="0.4">
      <c r="A117" t="s">
        <v>31</v>
      </c>
      <c r="B117" t="s">
        <v>332</v>
      </c>
      <c r="C117" t="s">
        <v>450</v>
      </c>
      <c r="D117" s="4">
        <v>3089</v>
      </c>
      <c r="E117" s="4" t="s">
        <v>55</v>
      </c>
      <c r="F117" s="4" t="s">
        <v>78</v>
      </c>
      <c r="G117" s="4" t="s">
        <v>15</v>
      </c>
      <c r="H117" s="2">
        <v>8</v>
      </c>
      <c r="I117" s="2">
        <v>0</v>
      </c>
      <c r="J117" t="s">
        <v>507</v>
      </c>
      <c r="K117" s="2" t="s">
        <v>156</v>
      </c>
      <c r="L117" s="2" t="s">
        <v>158</v>
      </c>
      <c r="M117" s="2" t="s">
        <v>12</v>
      </c>
      <c r="N117" s="2" t="s">
        <v>355</v>
      </c>
      <c r="O117" s="2" t="s">
        <v>199</v>
      </c>
      <c r="P117" s="2" t="s">
        <v>184</v>
      </c>
      <c r="Q117" s="2" t="s">
        <v>15</v>
      </c>
      <c r="R117" s="2" t="s">
        <v>38</v>
      </c>
      <c r="S117" s="2">
        <v>0</v>
      </c>
      <c r="T117" s="2">
        <v>2</v>
      </c>
      <c r="U117" s="2">
        <v>0</v>
      </c>
      <c r="V117" s="4">
        <v>109</v>
      </c>
      <c r="W117" s="4"/>
      <c r="X117" s="2" t="s">
        <v>30</v>
      </c>
      <c r="Y117" s="2">
        <v>2</v>
      </c>
      <c r="Z117" s="2" t="s">
        <v>12</v>
      </c>
    </row>
    <row r="118" spans="1:26" x14ac:dyDescent="0.4">
      <c r="A118" t="s">
        <v>31</v>
      </c>
      <c r="B118" t="s">
        <v>333</v>
      </c>
      <c r="C118" t="s">
        <v>450</v>
      </c>
      <c r="D118" s="4">
        <v>4299</v>
      </c>
      <c r="E118" s="4" t="s">
        <v>55</v>
      </c>
      <c r="F118" s="4" t="s">
        <v>78</v>
      </c>
      <c r="G118" s="4" t="s">
        <v>15</v>
      </c>
      <c r="H118" s="2">
        <v>8</v>
      </c>
      <c r="I118" s="2">
        <v>0</v>
      </c>
      <c r="J118" t="s">
        <v>508</v>
      </c>
      <c r="K118" s="2" t="s">
        <v>158</v>
      </c>
      <c r="L118" s="2" t="s">
        <v>158</v>
      </c>
      <c r="M118" s="2" t="s">
        <v>12</v>
      </c>
      <c r="N118" s="2" t="s">
        <v>355</v>
      </c>
      <c r="O118" s="2" t="s">
        <v>199</v>
      </c>
      <c r="P118" s="2" t="s">
        <v>184</v>
      </c>
      <c r="Q118" s="2" t="s">
        <v>15</v>
      </c>
      <c r="R118" s="2" t="s">
        <v>38</v>
      </c>
      <c r="S118" s="2">
        <v>0</v>
      </c>
      <c r="T118" s="2">
        <v>2</v>
      </c>
      <c r="U118" s="2">
        <v>0</v>
      </c>
      <c r="V118" s="2">
        <v>2</v>
      </c>
      <c r="W118" s="2"/>
      <c r="X118" s="2" t="s">
        <v>30</v>
      </c>
      <c r="Y118" s="2">
        <v>2</v>
      </c>
      <c r="Z118" s="2" t="s">
        <v>12</v>
      </c>
    </row>
    <row r="119" spans="1:26" x14ac:dyDescent="0.4">
      <c r="A119" t="s">
        <v>31</v>
      </c>
      <c r="B119" t="s">
        <v>346</v>
      </c>
      <c r="C119" t="s">
        <v>450</v>
      </c>
      <c r="D119" s="4">
        <v>4449</v>
      </c>
      <c r="E119" s="4" t="s">
        <v>55</v>
      </c>
      <c r="F119" s="4" t="s">
        <v>78</v>
      </c>
      <c r="G119" s="4" t="s">
        <v>15</v>
      </c>
      <c r="H119" s="2">
        <v>8</v>
      </c>
      <c r="I119" s="2">
        <v>0</v>
      </c>
      <c r="J119" t="s">
        <v>508</v>
      </c>
      <c r="K119" s="2" t="s">
        <v>156</v>
      </c>
      <c r="L119" s="2" t="s">
        <v>158</v>
      </c>
      <c r="M119" s="2" t="s">
        <v>12</v>
      </c>
      <c r="N119" s="2" t="s">
        <v>355</v>
      </c>
      <c r="O119" s="2" t="s">
        <v>198</v>
      </c>
      <c r="P119" s="2" t="s">
        <v>184</v>
      </c>
      <c r="Q119" s="2" t="s">
        <v>12</v>
      </c>
      <c r="R119" s="2" t="s">
        <v>38</v>
      </c>
      <c r="S119" s="2">
        <v>0</v>
      </c>
      <c r="T119" s="2">
        <v>2</v>
      </c>
      <c r="U119" s="2">
        <v>0</v>
      </c>
      <c r="V119" s="2">
        <v>2</v>
      </c>
      <c r="W119" s="2"/>
      <c r="X119" s="2" t="s">
        <v>30</v>
      </c>
      <c r="Y119" s="2">
        <v>2</v>
      </c>
      <c r="Z119" s="2" t="s">
        <v>12</v>
      </c>
    </row>
    <row r="120" spans="1:26" x14ac:dyDescent="0.4">
      <c r="A120" t="s">
        <v>31</v>
      </c>
      <c r="B120" t="s">
        <v>347</v>
      </c>
      <c r="C120" t="s">
        <v>450</v>
      </c>
      <c r="D120" s="4">
        <v>1999</v>
      </c>
      <c r="E120" s="4" t="s">
        <v>55</v>
      </c>
      <c r="F120" s="4" t="s">
        <v>269</v>
      </c>
      <c r="G120" s="4" t="s">
        <v>12</v>
      </c>
      <c r="H120" s="2">
        <v>12</v>
      </c>
      <c r="I120" s="2">
        <v>4</v>
      </c>
      <c r="J120" t="s">
        <v>470</v>
      </c>
      <c r="K120" s="2" t="s">
        <v>152</v>
      </c>
      <c r="L120" s="2" t="s">
        <v>159</v>
      </c>
      <c r="M120" s="2" t="s">
        <v>35</v>
      </c>
      <c r="N120" s="2" t="s">
        <v>355</v>
      </c>
      <c r="O120" s="2" t="s">
        <v>191</v>
      </c>
      <c r="P120" s="2" t="s">
        <v>192</v>
      </c>
      <c r="Q120" s="2" t="s">
        <v>12</v>
      </c>
      <c r="R120" s="2" t="s">
        <v>12</v>
      </c>
      <c r="S120" s="2">
        <v>0</v>
      </c>
      <c r="T120" s="2">
        <v>2</v>
      </c>
      <c r="U120" s="2">
        <v>0</v>
      </c>
      <c r="V120" s="4">
        <v>109</v>
      </c>
      <c r="W120" s="4"/>
      <c r="X120" s="2" t="s">
        <v>226</v>
      </c>
      <c r="Y120" s="2">
        <v>8</v>
      </c>
      <c r="Z120" s="2" t="s">
        <v>12</v>
      </c>
    </row>
    <row r="121" spans="1:26" x14ac:dyDescent="0.4">
      <c r="A121" t="s">
        <v>31</v>
      </c>
      <c r="B121" t="s">
        <v>433</v>
      </c>
      <c r="C121" t="s">
        <v>450</v>
      </c>
      <c r="D121" s="4">
        <v>4599</v>
      </c>
      <c r="E121" s="4" t="s">
        <v>54</v>
      </c>
      <c r="F121" s="4" t="s">
        <v>78</v>
      </c>
      <c r="G121" s="4" t="s">
        <v>15</v>
      </c>
      <c r="H121" s="2">
        <v>12</v>
      </c>
      <c r="I121" s="2">
        <v>4</v>
      </c>
      <c r="J121" t="s">
        <v>491</v>
      </c>
      <c r="K121" s="2" t="s">
        <v>156</v>
      </c>
      <c r="L121" s="2" t="s">
        <v>203</v>
      </c>
      <c r="M121" s="2" t="s">
        <v>15</v>
      </c>
      <c r="N121" s="2" t="s">
        <v>368</v>
      </c>
      <c r="O121" s="2">
        <v>3</v>
      </c>
      <c r="P121" s="2" t="s">
        <v>239</v>
      </c>
      <c r="Q121" s="2" t="s">
        <v>145</v>
      </c>
      <c r="R121" s="2" t="s">
        <v>38</v>
      </c>
      <c r="S121" s="2">
        <v>2</v>
      </c>
      <c r="T121" s="2">
        <v>0</v>
      </c>
      <c r="U121" s="2">
        <v>0</v>
      </c>
      <c r="V121" s="2">
        <v>2</v>
      </c>
      <c r="W121" s="2"/>
      <c r="X121" s="2" t="s">
        <v>30</v>
      </c>
      <c r="Y121" s="2">
        <v>8</v>
      </c>
      <c r="Z121" s="2" t="s">
        <v>12</v>
      </c>
    </row>
    <row r="122" spans="1:26" x14ac:dyDescent="0.4">
      <c r="A122" t="s">
        <v>31</v>
      </c>
      <c r="B122" t="s">
        <v>432</v>
      </c>
      <c r="C122" t="s">
        <v>450</v>
      </c>
      <c r="D122" s="4">
        <v>5199</v>
      </c>
      <c r="E122" s="4" t="s">
        <v>54</v>
      </c>
      <c r="F122" s="4" t="s">
        <v>78</v>
      </c>
      <c r="G122" s="4" t="s">
        <v>15</v>
      </c>
      <c r="H122" s="2">
        <v>12</v>
      </c>
      <c r="I122" s="2">
        <v>4</v>
      </c>
      <c r="J122" t="s">
        <v>492</v>
      </c>
      <c r="K122" s="2" t="s">
        <v>156</v>
      </c>
      <c r="L122" s="2" t="s">
        <v>203</v>
      </c>
      <c r="M122" s="2" t="s">
        <v>15</v>
      </c>
      <c r="N122" s="2" t="s">
        <v>368</v>
      </c>
      <c r="O122" s="2">
        <v>3</v>
      </c>
      <c r="P122" s="2" t="s">
        <v>239</v>
      </c>
      <c r="Q122" s="2" t="s">
        <v>145</v>
      </c>
      <c r="R122" s="2" t="s">
        <v>38</v>
      </c>
      <c r="S122" s="2">
        <v>2</v>
      </c>
      <c r="T122" s="2">
        <v>0</v>
      </c>
      <c r="U122" s="2">
        <v>0</v>
      </c>
      <c r="V122" s="2">
        <v>2</v>
      </c>
      <c r="W122" s="2"/>
      <c r="X122" s="2" t="s">
        <v>30</v>
      </c>
      <c r="Y122" s="2">
        <v>8</v>
      </c>
      <c r="Z122" s="2" t="s">
        <v>12</v>
      </c>
    </row>
    <row r="123" spans="1:26" x14ac:dyDescent="0.4">
      <c r="A123" t="s">
        <v>31</v>
      </c>
      <c r="B123" t="s">
        <v>429</v>
      </c>
      <c r="C123" t="s">
        <v>450</v>
      </c>
      <c r="D123" s="4">
        <v>3049</v>
      </c>
      <c r="E123" s="4" t="s">
        <v>56</v>
      </c>
      <c r="F123" s="4" t="s">
        <v>380</v>
      </c>
      <c r="G123" s="4" t="s">
        <v>15</v>
      </c>
      <c r="H123" s="2">
        <v>6</v>
      </c>
      <c r="I123" s="2">
        <v>2</v>
      </c>
      <c r="J123" s="32" t="s">
        <v>489</v>
      </c>
      <c r="K123" s="2" t="s">
        <v>164</v>
      </c>
      <c r="L123" s="2" t="s">
        <v>203</v>
      </c>
      <c r="M123" s="2" t="s">
        <v>35</v>
      </c>
      <c r="N123" s="2" t="s">
        <v>368</v>
      </c>
      <c r="O123" s="2" t="s">
        <v>386</v>
      </c>
      <c r="P123" s="2" t="s">
        <v>239</v>
      </c>
      <c r="Q123" s="2" t="s">
        <v>26</v>
      </c>
      <c r="R123" s="2" t="s">
        <v>38</v>
      </c>
      <c r="S123" s="2">
        <v>2</v>
      </c>
      <c r="T123" s="2">
        <v>0</v>
      </c>
      <c r="U123" s="2">
        <v>0</v>
      </c>
      <c r="V123" s="2">
        <v>2</v>
      </c>
      <c r="W123" s="2"/>
      <c r="X123" s="2" t="s">
        <v>30</v>
      </c>
      <c r="Y123" s="2">
        <v>8</v>
      </c>
      <c r="Z123" s="2" t="s">
        <v>12</v>
      </c>
    </row>
    <row r="124" spans="1:26" x14ac:dyDescent="0.4">
      <c r="A124" t="s">
        <v>31</v>
      </c>
      <c r="B124" t="s">
        <v>428</v>
      </c>
      <c r="C124" t="s">
        <v>450</v>
      </c>
      <c r="D124" s="4">
        <v>3499</v>
      </c>
      <c r="E124" s="4" t="s">
        <v>56</v>
      </c>
      <c r="F124" s="4" t="s">
        <v>380</v>
      </c>
      <c r="G124" s="4" t="s">
        <v>15</v>
      </c>
      <c r="H124" s="2">
        <v>8</v>
      </c>
      <c r="I124" s="2">
        <v>4</v>
      </c>
      <c r="J124" s="32" t="s">
        <v>489</v>
      </c>
      <c r="K124" s="2" t="s">
        <v>164</v>
      </c>
      <c r="L124" s="2" t="s">
        <v>203</v>
      </c>
      <c r="M124" s="2" t="s">
        <v>35</v>
      </c>
      <c r="N124" s="2" t="s">
        <v>368</v>
      </c>
      <c r="O124" s="2" t="s">
        <v>386</v>
      </c>
      <c r="P124" s="2" t="s">
        <v>239</v>
      </c>
      <c r="Q124" s="2" t="s">
        <v>26</v>
      </c>
      <c r="R124" s="2" t="s">
        <v>38</v>
      </c>
      <c r="S124" s="2">
        <v>2</v>
      </c>
      <c r="T124" s="2">
        <v>0</v>
      </c>
      <c r="U124" s="2">
        <v>0</v>
      </c>
      <c r="V124" s="2">
        <v>2</v>
      </c>
      <c r="W124" s="2"/>
      <c r="X124" s="2" t="s">
        <v>30</v>
      </c>
      <c r="Y124" s="2">
        <v>8</v>
      </c>
      <c r="Z124" s="2" t="s">
        <v>12</v>
      </c>
    </row>
    <row r="125" spans="1:26" x14ac:dyDescent="0.4">
      <c r="A125" t="s">
        <v>31</v>
      </c>
      <c r="B125" t="s">
        <v>427</v>
      </c>
      <c r="C125" t="s">
        <v>450</v>
      </c>
      <c r="D125" s="4">
        <v>3999</v>
      </c>
      <c r="E125" s="4" t="s">
        <v>56</v>
      </c>
      <c r="F125" s="4" t="s">
        <v>380</v>
      </c>
      <c r="G125" s="4" t="s">
        <v>15</v>
      </c>
      <c r="H125" s="2">
        <v>12</v>
      </c>
      <c r="I125" s="2">
        <v>4</v>
      </c>
      <c r="J125" s="32" t="s">
        <v>489</v>
      </c>
      <c r="K125" s="2" t="s">
        <v>164</v>
      </c>
      <c r="L125" s="2" t="s">
        <v>203</v>
      </c>
      <c r="M125" s="2" t="s">
        <v>35</v>
      </c>
      <c r="N125" s="2" t="s">
        <v>368</v>
      </c>
      <c r="O125" s="2" t="s">
        <v>386</v>
      </c>
      <c r="P125" s="2" t="s">
        <v>239</v>
      </c>
      <c r="Q125" s="2" t="s">
        <v>26</v>
      </c>
      <c r="R125" s="2" t="s">
        <v>38</v>
      </c>
      <c r="S125" s="2">
        <v>0</v>
      </c>
      <c r="T125" s="2">
        <v>2</v>
      </c>
      <c r="U125" s="2">
        <v>0</v>
      </c>
      <c r="V125" s="2">
        <v>2</v>
      </c>
      <c r="W125" s="2">
        <v>0</v>
      </c>
      <c r="X125" s="2" t="s">
        <v>215</v>
      </c>
      <c r="Y125" s="2">
        <v>8</v>
      </c>
      <c r="Z125" s="2" t="s">
        <v>12</v>
      </c>
    </row>
    <row r="126" spans="1:26" x14ac:dyDescent="0.4">
      <c r="A126" t="s">
        <v>31</v>
      </c>
      <c r="B126" t="s">
        <v>351</v>
      </c>
      <c r="C126" t="s">
        <v>450</v>
      </c>
      <c r="D126" s="4">
        <v>5099</v>
      </c>
      <c r="E126" s="4" t="s">
        <v>54</v>
      </c>
      <c r="F126" s="4" t="s">
        <v>78</v>
      </c>
      <c r="G126" s="4" t="s">
        <v>15</v>
      </c>
      <c r="H126" s="2">
        <v>12</v>
      </c>
      <c r="I126" s="2">
        <v>4</v>
      </c>
      <c r="J126" t="s">
        <v>504</v>
      </c>
      <c r="K126" s="2" t="s">
        <v>156</v>
      </c>
      <c r="L126" s="2" t="s">
        <v>159</v>
      </c>
      <c r="M126" s="2" t="s">
        <v>15</v>
      </c>
      <c r="N126" s="2" t="s">
        <v>367</v>
      </c>
      <c r="O126" s="2" t="s">
        <v>194</v>
      </c>
      <c r="P126" s="2" t="s">
        <v>60</v>
      </c>
      <c r="Q126" s="2" t="s">
        <v>26</v>
      </c>
      <c r="R126" s="2" t="s">
        <v>38</v>
      </c>
      <c r="S126" s="2">
        <v>4</v>
      </c>
      <c r="T126" s="2">
        <v>0</v>
      </c>
      <c r="U126" s="2">
        <v>0</v>
      </c>
      <c r="V126" s="2">
        <v>2</v>
      </c>
      <c r="W126" s="2"/>
      <c r="X126" s="2" t="s">
        <v>30</v>
      </c>
      <c r="Y126" s="2">
        <v>8</v>
      </c>
      <c r="Z126" s="2" t="s">
        <v>12</v>
      </c>
    </row>
    <row r="127" spans="1:26" x14ac:dyDescent="0.4">
      <c r="A127" t="s">
        <v>31</v>
      </c>
      <c r="B127" t="s">
        <v>374</v>
      </c>
      <c r="C127" t="s">
        <v>450</v>
      </c>
      <c r="D127" s="4">
        <v>8999</v>
      </c>
      <c r="E127" s="4" t="s">
        <v>56</v>
      </c>
      <c r="F127" s="4" t="s">
        <v>380</v>
      </c>
      <c r="G127" s="4" t="s">
        <v>12</v>
      </c>
      <c r="H127" s="2">
        <v>0</v>
      </c>
      <c r="I127" s="2">
        <v>12</v>
      </c>
      <c r="J127" t="s">
        <v>377</v>
      </c>
      <c r="K127" s="2" t="s">
        <v>158</v>
      </c>
      <c r="L127" s="2" t="s">
        <v>378</v>
      </c>
      <c r="M127" s="2" t="s">
        <v>15</v>
      </c>
      <c r="N127" s="2" t="s">
        <v>356</v>
      </c>
      <c r="O127" s="2" t="s">
        <v>382</v>
      </c>
      <c r="P127" s="2" t="s">
        <v>381</v>
      </c>
      <c r="Q127" s="2" t="s">
        <v>12</v>
      </c>
      <c r="R127" s="2" t="s">
        <v>12</v>
      </c>
      <c r="S127" s="2">
        <v>0</v>
      </c>
      <c r="T127" s="2">
        <v>2</v>
      </c>
      <c r="U127" s="2">
        <v>0</v>
      </c>
      <c r="V127" s="2">
        <v>0</v>
      </c>
      <c r="W127" s="2">
        <v>2</v>
      </c>
      <c r="X127" s="2" t="s">
        <v>226</v>
      </c>
      <c r="Y127" s="2">
        <v>8</v>
      </c>
      <c r="Z127" s="2" t="s">
        <v>12</v>
      </c>
    </row>
    <row r="128" spans="1:26" x14ac:dyDescent="0.4">
      <c r="A128" t="s">
        <v>31</v>
      </c>
      <c r="B128" t="s">
        <v>375</v>
      </c>
      <c r="C128" t="s">
        <v>450</v>
      </c>
      <c r="D128" s="4">
        <v>13499</v>
      </c>
      <c r="E128" s="4" t="s">
        <v>56</v>
      </c>
      <c r="F128" s="4" t="s">
        <v>380</v>
      </c>
      <c r="G128" s="4" t="s">
        <v>12</v>
      </c>
      <c r="H128" s="2">
        <v>0</v>
      </c>
      <c r="I128" s="2">
        <v>12</v>
      </c>
      <c r="J128" s="32" t="s">
        <v>384</v>
      </c>
      <c r="K128" s="2" t="s">
        <v>379</v>
      </c>
      <c r="L128" s="2" t="s">
        <v>378</v>
      </c>
      <c r="M128" s="2" t="s">
        <v>15</v>
      </c>
      <c r="N128" s="2" t="s">
        <v>356</v>
      </c>
      <c r="O128" s="2" t="s">
        <v>382</v>
      </c>
      <c r="P128" s="2" t="s">
        <v>381</v>
      </c>
      <c r="Q128" s="2" t="s">
        <v>12</v>
      </c>
      <c r="R128" s="2" t="s">
        <v>12</v>
      </c>
      <c r="S128" s="2">
        <v>0</v>
      </c>
      <c r="T128" s="2">
        <v>2</v>
      </c>
      <c r="U128" s="2">
        <v>0</v>
      </c>
      <c r="V128" s="2">
        <v>0</v>
      </c>
      <c r="W128" s="2">
        <v>2</v>
      </c>
      <c r="X128" s="2" t="s">
        <v>226</v>
      </c>
      <c r="Y128" s="2">
        <v>8</v>
      </c>
      <c r="Z128" s="2" t="s">
        <v>12</v>
      </c>
    </row>
    <row r="129" spans="1:26" x14ac:dyDescent="0.4">
      <c r="A129" t="s">
        <v>31</v>
      </c>
      <c r="B129" t="s">
        <v>376</v>
      </c>
      <c r="C129" t="s">
        <v>450</v>
      </c>
      <c r="D129" s="4">
        <v>15999</v>
      </c>
      <c r="E129" s="4" t="s">
        <v>56</v>
      </c>
      <c r="F129" s="4" t="s">
        <v>380</v>
      </c>
      <c r="G129" s="4" t="s">
        <v>12</v>
      </c>
      <c r="H129" s="2">
        <v>0</v>
      </c>
      <c r="I129" s="2">
        <v>12</v>
      </c>
      <c r="J129" s="32" t="s">
        <v>384</v>
      </c>
      <c r="K129" s="2" t="s">
        <v>378</v>
      </c>
      <c r="L129" s="2" t="s">
        <v>378</v>
      </c>
      <c r="M129" s="2" t="s">
        <v>15</v>
      </c>
      <c r="N129" s="2" t="s">
        <v>356</v>
      </c>
      <c r="O129" s="2" t="s">
        <v>382</v>
      </c>
      <c r="P129" s="2" t="s">
        <v>381</v>
      </c>
      <c r="Q129" s="2" t="s">
        <v>12</v>
      </c>
      <c r="R129" s="2" t="s">
        <v>12</v>
      </c>
      <c r="S129" s="2">
        <v>0</v>
      </c>
      <c r="T129" s="2">
        <v>2</v>
      </c>
      <c r="U129" s="2">
        <v>0</v>
      </c>
      <c r="V129" s="2">
        <v>0</v>
      </c>
      <c r="W129" s="2">
        <v>2</v>
      </c>
      <c r="X129" s="2" t="s">
        <v>226</v>
      </c>
      <c r="Y129" s="2">
        <v>8</v>
      </c>
      <c r="Z129" s="2" t="s">
        <v>12</v>
      </c>
    </row>
    <row r="130" spans="1:26" x14ac:dyDescent="0.4">
      <c r="A130" t="s">
        <v>31</v>
      </c>
      <c r="B130" t="s">
        <v>385</v>
      </c>
      <c r="C130" t="s">
        <v>450</v>
      </c>
      <c r="D130" s="4">
        <v>4499</v>
      </c>
      <c r="E130" s="4" t="s">
        <v>56</v>
      </c>
      <c r="F130" s="4" t="s">
        <v>380</v>
      </c>
      <c r="G130" s="4" t="s">
        <v>12</v>
      </c>
      <c r="H130" s="2">
        <v>0</v>
      </c>
      <c r="I130" s="2">
        <v>12</v>
      </c>
      <c r="J130" s="32" t="s">
        <v>490</v>
      </c>
      <c r="K130" s="2" t="s">
        <v>156</v>
      </c>
      <c r="L130" s="2" t="s">
        <v>251</v>
      </c>
      <c r="M130" s="2" t="s">
        <v>12</v>
      </c>
      <c r="N130" s="2" t="s">
        <v>368</v>
      </c>
      <c r="O130" s="2" t="s">
        <v>386</v>
      </c>
      <c r="P130" s="2" t="s">
        <v>26</v>
      </c>
      <c r="Q130" s="2" t="s">
        <v>12</v>
      </c>
      <c r="R130" s="2" t="s">
        <v>12</v>
      </c>
      <c r="S130" s="2">
        <v>0</v>
      </c>
      <c r="T130" s="2">
        <v>2</v>
      </c>
      <c r="U130" s="2">
        <v>0</v>
      </c>
      <c r="V130" s="2">
        <v>2</v>
      </c>
      <c r="W130" s="4">
        <v>449</v>
      </c>
      <c r="X130" s="2" t="s">
        <v>226</v>
      </c>
      <c r="Y130" s="2">
        <v>8</v>
      </c>
      <c r="Z130" s="2" t="s">
        <v>12</v>
      </c>
    </row>
    <row r="131" spans="1:26" x14ac:dyDescent="0.4">
      <c r="A131" s="29" t="s">
        <v>7</v>
      </c>
      <c r="B131" s="29" t="s">
        <v>189</v>
      </c>
      <c r="C131" t="s">
        <v>450</v>
      </c>
      <c r="D131" s="16">
        <v>365</v>
      </c>
      <c r="E131" s="16" t="s">
        <v>54</v>
      </c>
      <c r="F131" s="16" t="s">
        <v>75</v>
      </c>
      <c r="G131" s="16" t="s">
        <v>12</v>
      </c>
      <c r="H131" s="30">
        <v>2</v>
      </c>
      <c r="I131" s="30">
        <v>0</v>
      </c>
      <c r="J131" s="29" t="s">
        <v>474</v>
      </c>
      <c r="K131" s="30" t="s">
        <v>17</v>
      </c>
      <c r="L131" s="30" t="s">
        <v>155</v>
      </c>
      <c r="M131" s="30" t="s">
        <v>12</v>
      </c>
      <c r="N131" s="30" t="s">
        <v>354</v>
      </c>
      <c r="O131" s="30" t="s">
        <v>12</v>
      </c>
      <c r="P131" s="30" t="s">
        <v>12</v>
      </c>
      <c r="Q131" s="30" t="s">
        <v>12</v>
      </c>
      <c r="R131" s="30" t="s">
        <v>12</v>
      </c>
      <c r="S131" s="30">
        <v>0</v>
      </c>
      <c r="T131" s="30">
        <v>1</v>
      </c>
      <c r="U131" s="2">
        <v>0</v>
      </c>
      <c r="V131" s="30">
        <v>0</v>
      </c>
      <c r="W131" s="30"/>
      <c r="X131" s="30" t="s">
        <v>30</v>
      </c>
      <c r="Y131" s="30">
        <v>2</v>
      </c>
      <c r="Z131" s="30" t="s">
        <v>12</v>
      </c>
    </row>
    <row r="132" spans="1:26" x14ac:dyDescent="0.4">
      <c r="A132" s="29" t="s">
        <v>7</v>
      </c>
      <c r="B132" s="29" t="s">
        <v>190</v>
      </c>
      <c r="C132" t="s">
        <v>450</v>
      </c>
      <c r="D132" s="16">
        <v>600</v>
      </c>
      <c r="E132" s="16" t="s">
        <v>54</v>
      </c>
      <c r="F132" s="16" t="s">
        <v>75</v>
      </c>
      <c r="G132" s="16" t="s">
        <v>12</v>
      </c>
      <c r="H132" s="30">
        <v>4</v>
      </c>
      <c r="I132" s="30">
        <v>0</v>
      </c>
      <c r="J132" s="29" t="s">
        <v>474</v>
      </c>
      <c r="K132" s="30" t="s">
        <v>17</v>
      </c>
      <c r="L132" s="30" t="s">
        <v>155</v>
      </c>
      <c r="M132" s="30" t="s">
        <v>12</v>
      </c>
      <c r="N132" s="30" t="s">
        <v>354</v>
      </c>
      <c r="O132" s="30" t="s">
        <v>12</v>
      </c>
      <c r="P132" s="30" t="s">
        <v>59</v>
      </c>
      <c r="Q132" s="30" t="s">
        <v>12</v>
      </c>
      <c r="R132" s="30" t="s">
        <v>12</v>
      </c>
      <c r="S132" s="30">
        <v>0</v>
      </c>
      <c r="T132" s="30">
        <v>1</v>
      </c>
      <c r="U132" s="2">
        <v>0</v>
      </c>
      <c r="V132" s="30">
        <v>0</v>
      </c>
      <c r="W132" s="30"/>
      <c r="X132" s="30" t="s">
        <v>30</v>
      </c>
      <c r="Y132" s="30">
        <v>2</v>
      </c>
      <c r="Z132" s="30" t="s">
        <v>12</v>
      </c>
    </row>
    <row r="133" spans="1:26" x14ac:dyDescent="0.4">
      <c r="A133" s="29" t="s">
        <v>7</v>
      </c>
      <c r="B133" s="29" t="s">
        <v>188</v>
      </c>
      <c r="C133" t="s">
        <v>450</v>
      </c>
      <c r="D133" s="16">
        <v>830</v>
      </c>
      <c r="E133" s="16" t="s">
        <v>54</v>
      </c>
      <c r="F133" s="16" t="s">
        <v>75</v>
      </c>
      <c r="G133" s="16" t="s">
        <v>12</v>
      </c>
      <c r="H133" s="30">
        <v>2</v>
      </c>
      <c r="I133" s="30">
        <v>0</v>
      </c>
      <c r="J133" s="29" t="s">
        <v>27</v>
      </c>
      <c r="K133" s="30" t="s">
        <v>165</v>
      </c>
      <c r="L133" s="30" t="s">
        <v>156</v>
      </c>
      <c r="M133" s="30" t="s">
        <v>15</v>
      </c>
      <c r="N133" s="30" t="s">
        <v>354</v>
      </c>
      <c r="O133" s="30" t="s">
        <v>12</v>
      </c>
      <c r="P133" s="30" t="s">
        <v>161</v>
      </c>
      <c r="Q133" s="30" t="s">
        <v>12</v>
      </c>
      <c r="R133" s="30" t="s">
        <v>12</v>
      </c>
      <c r="S133" s="30">
        <v>0</v>
      </c>
      <c r="T133" s="30">
        <v>1</v>
      </c>
      <c r="U133" s="2">
        <v>0</v>
      </c>
      <c r="V133" s="16">
        <v>0</v>
      </c>
      <c r="W133" s="16"/>
      <c r="X133" s="30" t="s">
        <v>12</v>
      </c>
      <c r="Y133" s="30">
        <v>2</v>
      </c>
      <c r="Z133" s="30" t="s">
        <v>12</v>
      </c>
    </row>
    <row r="134" spans="1:26" x14ac:dyDescent="0.4">
      <c r="A134" s="29" t="s">
        <v>7</v>
      </c>
      <c r="B134" s="29" t="s">
        <v>426</v>
      </c>
      <c r="C134" t="s">
        <v>451</v>
      </c>
      <c r="D134" s="16"/>
      <c r="E134" s="16" t="s">
        <v>54</v>
      </c>
      <c r="F134" s="16" t="s">
        <v>75</v>
      </c>
      <c r="G134" s="16" t="s">
        <v>12</v>
      </c>
      <c r="H134" s="30">
        <v>2</v>
      </c>
      <c r="I134" s="30">
        <v>0</v>
      </c>
      <c r="J134" s="29" t="s">
        <v>27</v>
      </c>
      <c r="K134" s="30" t="s">
        <v>165</v>
      </c>
      <c r="L134" s="30" t="s">
        <v>156</v>
      </c>
      <c r="M134" s="30" t="s">
        <v>12</v>
      </c>
      <c r="N134" s="30" t="s">
        <v>354</v>
      </c>
      <c r="O134" s="30" t="s">
        <v>12</v>
      </c>
      <c r="P134" s="30" t="s">
        <v>161</v>
      </c>
      <c r="Q134" s="30" t="s">
        <v>12</v>
      </c>
      <c r="R134" s="30" t="s">
        <v>12</v>
      </c>
      <c r="S134" s="30">
        <v>0</v>
      </c>
      <c r="T134" s="30">
        <v>1</v>
      </c>
      <c r="U134" s="2">
        <v>0</v>
      </c>
      <c r="V134" s="16">
        <v>0</v>
      </c>
      <c r="W134" s="16"/>
      <c r="X134" s="30" t="s">
        <v>12</v>
      </c>
      <c r="Y134" s="30">
        <v>2</v>
      </c>
      <c r="Z134" s="30" t="s">
        <v>12</v>
      </c>
    </row>
    <row r="135" spans="1:26" x14ac:dyDescent="0.4">
      <c r="A135" s="29" t="s">
        <v>7</v>
      </c>
      <c r="B135" s="29" t="s">
        <v>186</v>
      </c>
      <c r="C135" t="s">
        <v>450</v>
      </c>
      <c r="D135" s="16">
        <v>890</v>
      </c>
      <c r="E135" s="16" t="s">
        <v>54</v>
      </c>
      <c r="F135" s="16" t="s">
        <v>75</v>
      </c>
      <c r="G135" s="4" t="s">
        <v>12</v>
      </c>
      <c r="H135" s="30">
        <v>4</v>
      </c>
      <c r="I135" s="30">
        <v>0</v>
      </c>
      <c r="J135" s="29" t="s">
        <v>28</v>
      </c>
      <c r="K135" s="30" t="s">
        <v>154</v>
      </c>
      <c r="L135" s="30" t="s">
        <v>156</v>
      </c>
      <c r="M135" s="30" t="s">
        <v>15</v>
      </c>
      <c r="N135" s="2" t="s">
        <v>361</v>
      </c>
      <c r="O135" s="30" t="s">
        <v>12</v>
      </c>
      <c r="P135" s="30" t="s">
        <v>161</v>
      </c>
      <c r="Q135" s="30" t="s">
        <v>12</v>
      </c>
      <c r="R135" s="30" t="s">
        <v>12</v>
      </c>
      <c r="S135" s="30">
        <v>0</v>
      </c>
      <c r="T135" s="30">
        <v>2</v>
      </c>
      <c r="U135" s="2">
        <v>0</v>
      </c>
      <c r="V135" s="16">
        <v>0</v>
      </c>
      <c r="W135" s="16"/>
      <c r="X135" s="30" t="s">
        <v>12</v>
      </c>
      <c r="Y135" s="30">
        <v>2</v>
      </c>
      <c r="Z135" s="30" t="s">
        <v>12</v>
      </c>
    </row>
    <row r="136" spans="1:26" x14ac:dyDescent="0.4">
      <c r="A136" s="29" t="s">
        <v>7</v>
      </c>
      <c r="B136" s="29" t="s">
        <v>425</v>
      </c>
      <c r="C136" t="s">
        <v>451</v>
      </c>
      <c r="D136" s="16"/>
      <c r="E136" s="16" t="s">
        <v>54</v>
      </c>
      <c r="F136" s="16" t="s">
        <v>75</v>
      </c>
      <c r="G136" s="4" t="s">
        <v>12</v>
      </c>
      <c r="H136" s="30">
        <v>4</v>
      </c>
      <c r="I136" s="30">
        <v>0</v>
      </c>
      <c r="J136" s="29" t="s">
        <v>28</v>
      </c>
      <c r="K136" s="30" t="s">
        <v>154</v>
      </c>
      <c r="L136" s="30" t="s">
        <v>156</v>
      </c>
      <c r="M136" s="30" t="s">
        <v>12</v>
      </c>
      <c r="N136" s="2" t="s">
        <v>361</v>
      </c>
      <c r="O136" s="30" t="s">
        <v>12</v>
      </c>
      <c r="P136" s="30" t="s">
        <v>161</v>
      </c>
      <c r="Q136" s="30" t="s">
        <v>12</v>
      </c>
      <c r="R136" s="30" t="s">
        <v>12</v>
      </c>
      <c r="S136" s="30">
        <v>0</v>
      </c>
      <c r="T136" s="30">
        <v>2</v>
      </c>
      <c r="U136" s="2">
        <v>0</v>
      </c>
      <c r="V136" s="16">
        <v>0</v>
      </c>
      <c r="W136" s="16"/>
      <c r="X136" s="30" t="s">
        <v>12</v>
      </c>
      <c r="Y136" s="30">
        <v>2</v>
      </c>
      <c r="Z136" s="30" t="s">
        <v>12</v>
      </c>
    </row>
    <row r="137" spans="1:26" x14ac:dyDescent="0.4">
      <c r="A137" s="29" t="s">
        <v>7</v>
      </c>
      <c r="B137" s="29" t="s">
        <v>228</v>
      </c>
      <c r="C137" t="s">
        <v>450</v>
      </c>
      <c r="D137" s="16">
        <v>1310</v>
      </c>
      <c r="E137" s="16" t="s">
        <v>54</v>
      </c>
      <c r="F137" s="16" t="s">
        <v>75</v>
      </c>
      <c r="G137" s="16" t="s">
        <v>12</v>
      </c>
      <c r="H137" s="30">
        <v>5</v>
      </c>
      <c r="I137" s="30">
        <v>0</v>
      </c>
      <c r="J137" s="29" t="s">
        <v>28</v>
      </c>
      <c r="K137" s="2" t="s">
        <v>152</v>
      </c>
      <c r="L137" s="30" t="s">
        <v>156</v>
      </c>
      <c r="M137" s="30" t="s">
        <v>15</v>
      </c>
      <c r="N137" s="2" t="s">
        <v>361</v>
      </c>
      <c r="O137" s="30" t="s">
        <v>12</v>
      </c>
      <c r="P137" s="30">
        <v>2</v>
      </c>
      <c r="Q137" s="30" t="s">
        <v>12</v>
      </c>
      <c r="R137" s="30" t="s">
        <v>12</v>
      </c>
      <c r="S137" s="16" t="s">
        <v>174</v>
      </c>
      <c r="T137" s="16" t="s">
        <v>174</v>
      </c>
      <c r="U137" s="2">
        <v>0</v>
      </c>
      <c r="V137" s="16" t="s">
        <v>174</v>
      </c>
      <c r="W137" s="16"/>
      <c r="X137" s="30" t="s">
        <v>12</v>
      </c>
      <c r="Y137" s="30">
        <v>2</v>
      </c>
      <c r="Z137" s="30" t="s">
        <v>12</v>
      </c>
    </row>
    <row r="138" spans="1:26" x14ac:dyDescent="0.4">
      <c r="A138" s="29" t="s">
        <v>7</v>
      </c>
      <c r="B138" s="29" t="s">
        <v>424</v>
      </c>
      <c r="C138" t="s">
        <v>451</v>
      </c>
      <c r="D138" s="16"/>
      <c r="E138" s="16" t="s">
        <v>54</v>
      </c>
      <c r="F138" s="16" t="s">
        <v>75</v>
      </c>
      <c r="G138" s="16" t="s">
        <v>12</v>
      </c>
      <c r="H138" s="30">
        <v>5</v>
      </c>
      <c r="I138" s="30">
        <v>0</v>
      </c>
      <c r="J138" s="29" t="s">
        <v>28</v>
      </c>
      <c r="K138" s="30" t="s">
        <v>154</v>
      </c>
      <c r="L138" s="30" t="s">
        <v>156</v>
      </c>
      <c r="M138" s="30" t="s">
        <v>12</v>
      </c>
      <c r="N138" s="2" t="s">
        <v>361</v>
      </c>
      <c r="O138" s="30" t="s">
        <v>12</v>
      </c>
      <c r="P138" s="30">
        <v>2</v>
      </c>
      <c r="Q138" s="30" t="s">
        <v>12</v>
      </c>
      <c r="R138" s="30" t="s">
        <v>12</v>
      </c>
      <c r="S138" s="16" t="s">
        <v>174</v>
      </c>
      <c r="T138" s="16" t="s">
        <v>174</v>
      </c>
      <c r="U138" s="2">
        <v>0</v>
      </c>
      <c r="V138" s="16" t="s">
        <v>174</v>
      </c>
      <c r="W138" s="16"/>
      <c r="X138" s="30" t="s">
        <v>12</v>
      </c>
      <c r="Y138" s="30">
        <v>2</v>
      </c>
      <c r="Z138" s="30" t="s">
        <v>12</v>
      </c>
    </row>
    <row r="139" spans="1:26" x14ac:dyDescent="0.4">
      <c r="A139" t="s">
        <v>7</v>
      </c>
      <c r="B139" t="s">
        <v>47</v>
      </c>
      <c r="C139" t="s">
        <v>450</v>
      </c>
      <c r="D139" s="4">
        <v>2050</v>
      </c>
      <c r="E139" s="4" t="s">
        <v>56</v>
      </c>
      <c r="F139" s="4" t="s">
        <v>75</v>
      </c>
      <c r="G139" s="4" t="s">
        <v>12</v>
      </c>
      <c r="H139" s="2">
        <v>8</v>
      </c>
      <c r="I139" s="2">
        <v>0</v>
      </c>
      <c r="J139" t="s">
        <v>48</v>
      </c>
      <c r="K139" s="2" t="s">
        <v>152</v>
      </c>
      <c r="L139" s="2" t="s">
        <v>156</v>
      </c>
      <c r="M139" s="2" t="s">
        <v>15</v>
      </c>
      <c r="N139" s="2" t="s">
        <v>361</v>
      </c>
      <c r="O139" s="2" t="s">
        <v>195</v>
      </c>
      <c r="P139" s="2" t="s">
        <v>161</v>
      </c>
      <c r="Q139" s="2" t="s">
        <v>12</v>
      </c>
      <c r="R139" s="2" t="s">
        <v>12</v>
      </c>
      <c r="S139" s="2">
        <v>2</v>
      </c>
      <c r="T139" s="2">
        <v>0</v>
      </c>
      <c r="U139" s="2">
        <v>0</v>
      </c>
      <c r="V139" s="2">
        <v>1</v>
      </c>
      <c r="W139" s="2"/>
      <c r="X139" s="2" t="s">
        <v>12</v>
      </c>
      <c r="Y139" s="2">
        <v>2</v>
      </c>
      <c r="Z139" s="2" t="s">
        <v>15</v>
      </c>
    </row>
    <row r="140" spans="1:26" x14ac:dyDescent="0.4">
      <c r="A140" s="29" t="s">
        <v>7</v>
      </c>
      <c r="B140" s="29" t="s">
        <v>187</v>
      </c>
      <c r="C140" t="s">
        <v>450</v>
      </c>
      <c r="D140" s="16">
        <v>1550</v>
      </c>
      <c r="E140" s="16" t="s">
        <v>54</v>
      </c>
      <c r="F140" s="16" t="s">
        <v>75</v>
      </c>
      <c r="G140" s="16" t="s">
        <v>12</v>
      </c>
      <c r="H140" s="30">
        <v>8</v>
      </c>
      <c r="I140" s="30">
        <v>0</v>
      </c>
      <c r="J140" s="29" t="s">
        <v>28</v>
      </c>
      <c r="K140" s="2" t="s">
        <v>152</v>
      </c>
      <c r="L140" s="30" t="s">
        <v>156</v>
      </c>
      <c r="M140" s="30" t="s">
        <v>15</v>
      </c>
      <c r="N140" s="2" t="s">
        <v>361</v>
      </c>
      <c r="O140" s="2" t="s">
        <v>195</v>
      </c>
      <c r="P140" s="30">
        <v>2</v>
      </c>
      <c r="Q140" s="30" t="s">
        <v>12</v>
      </c>
      <c r="R140" s="30" t="s">
        <v>12</v>
      </c>
      <c r="S140" s="16" t="s">
        <v>174</v>
      </c>
      <c r="T140" s="16" t="s">
        <v>174</v>
      </c>
      <c r="U140" s="2">
        <v>0</v>
      </c>
      <c r="V140" s="16" t="s">
        <v>174</v>
      </c>
      <c r="W140" s="16"/>
      <c r="X140" s="30" t="s">
        <v>12</v>
      </c>
      <c r="Y140" s="30">
        <v>2</v>
      </c>
      <c r="Z140" s="30" t="s">
        <v>12</v>
      </c>
    </row>
    <row r="141" spans="1:26" x14ac:dyDescent="0.4">
      <c r="A141" s="29" t="s">
        <v>7</v>
      </c>
      <c r="B141" s="29" t="s">
        <v>423</v>
      </c>
      <c r="C141" t="s">
        <v>451</v>
      </c>
      <c r="D141" s="16"/>
      <c r="E141" s="16" t="s">
        <v>54</v>
      </c>
      <c r="F141" s="16" t="s">
        <v>75</v>
      </c>
      <c r="G141" s="16" t="s">
        <v>12</v>
      </c>
      <c r="H141" s="30">
        <v>8</v>
      </c>
      <c r="I141" s="30">
        <v>0</v>
      </c>
      <c r="J141" s="29" t="s">
        <v>28</v>
      </c>
      <c r="K141" s="30" t="s">
        <v>154</v>
      </c>
      <c r="L141" s="30" t="s">
        <v>156</v>
      </c>
      <c r="M141" s="30" t="s">
        <v>12</v>
      </c>
      <c r="N141" s="2" t="s">
        <v>361</v>
      </c>
      <c r="O141" s="2" t="s">
        <v>195</v>
      </c>
      <c r="P141" s="30">
        <v>2</v>
      </c>
      <c r="Q141" s="30" t="s">
        <v>12</v>
      </c>
      <c r="R141" s="30" t="s">
        <v>12</v>
      </c>
      <c r="S141" s="16" t="s">
        <v>174</v>
      </c>
      <c r="T141" s="16" t="s">
        <v>174</v>
      </c>
      <c r="U141" s="2">
        <v>0</v>
      </c>
      <c r="V141" s="16" t="s">
        <v>174</v>
      </c>
      <c r="W141" s="16"/>
      <c r="X141" s="30" t="s">
        <v>12</v>
      </c>
      <c r="Y141" s="30">
        <v>2</v>
      </c>
      <c r="Z141" s="30" t="s">
        <v>12</v>
      </c>
    </row>
    <row r="142" spans="1:26" x14ac:dyDescent="0.4">
      <c r="A142" t="s">
        <v>7</v>
      </c>
      <c r="B142" t="s">
        <v>29</v>
      </c>
      <c r="C142" t="s">
        <v>450</v>
      </c>
      <c r="D142" s="4">
        <v>2000</v>
      </c>
      <c r="E142" s="4" t="s">
        <v>54</v>
      </c>
      <c r="F142" s="4" t="s">
        <v>75</v>
      </c>
      <c r="G142" s="4" t="s">
        <v>12</v>
      </c>
      <c r="H142" s="2">
        <v>12</v>
      </c>
      <c r="I142" s="2">
        <v>0</v>
      </c>
      <c r="J142" t="s">
        <v>28</v>
      </c>
      <c r="K142" s="2" t="s">
        <v>154</v>
      </c>
      <c r="L142" s="2" t="s">
        <v>156</v>
      </c>
      <c r="M142" s="2" t="s">
        <v>15</v>
      </c>
      <c r="N142" s="2" t="s">
        <v>361</v>
      </c>
      <c r="O142" s="2" t="s">
        <v>195</v>
      </c>
      <c r="P142" s="2" t="s">
        <v>26</v>
      </c>
      <c r="Q142" s="2" t="s">
        <v>12</v>
      </c>
      <c r="R142" s="2" t="s">
        <v>12</v>
      </c>
      <c r="S142" s="2">
        <v>4</v>
      </c>
      <c r="T142" s="2">
        <v>0</v>
      </c>
      <c r="U142" s="2">
        <v>0</v>
      </c>
      <c r="V142" s="4">
        <v>139</v>
      </c>
      <c r="W142" s="4"/>
      <c r="X142" s="2" t="s">
        <v>12</v>
      </c>
      <c r="Y142" s="2">
        <v>2</v>
      </c>
      <c r="Z142" s="2" t="s">
        <v>15</v>
      </c>
    </row>
    <row r="143" spans="1:26" x14ac:dyDescent="0.4">
      <c r="A143" t="s">
        <v>7</v>
      </c>
      <c r="B143" t="s">
        <v>24</v>
      </c>
      <c r="C143" t="s">
        <v>450</v>
      </c>
      <c r="D143" s="4">
        <v>3450</v>
      </c>
      <c r="E143" s="4" t="s">
        <v>56</v>
      </c>
      <c r="F143" s="4" t="s">
        <v>75</v>
      </c>
      <c r="G143" s="4" t="s">
        <v>12</v>
      </c>
      <c r="H143" s="2">
        <v>12</v>
      </c>
      <c r="I143" s="2">
        <v>0</v>
      </c>
      <c r="J143" t="s">
        <v>497</v>
      </c>
      <c r="K143" s="2" t="s">
        <v>151</v>
      </c>
      <c r="L143" s="2" t="s">
        <v>157</v>
      </c>
      <c r="M143" s="2" t="s">
        <v>15</v>
      </c>
      <c r="N143" s="2" t="s">
        <v>360</v>
      </c>
      <c r="O143" s="2" t="s">
        <v>196</v>
      </c>
      <c r="P143" s="2" t="s">
        <v>26</v>
      </c>
      <c r="Q143" s="2" t="s">
        <v>12</v>
      </c>
      <c r="R143" s="2" t="s">
        <v>12</v>
      </c>
      <c r="S143" s="2">
        <v>2</v>
      </c>
      <c r="T143" s="2">
        <v>0</v>
      </c>
      <c r="U143" s="2">
        <v>0</v>
      </c>
      <c r="V143" s="2">
        <v>2</v>
      </c>
      <c r="W143" s="2"/>
      <c r="X143" s="2" t="s">
        <v>12</v>
      </c>
      <c r="Y143" s="2">
        <v>2</v>
      </c>
      <c r="Z143" s="2" t="s">
        <v>15</v>
      </c>
    </row>
    <row r="144" spans="1:26" x14ac:dyDescent="0.4">
      <c r="A144" t="s">
        <v>61</v>
      </c>
      <c r="B144" t="s">
        <v>514</v>
      </c>
      <c r="C144" t="s">
        <v>450</v>
      </c>
      <c r="D144" s="4">
        <v>380</v>
      </c>
      <c r="E144" s="2" t="s">
        <v>55</v>
      </c>
      <c r="F144" s="2" t="s">
        <v>76</v>
      </c>
      <c r="G144" s="2" t="s">
        <v>12</v>
      </c>
      <c r="H144" s="2">
        <v>2</v>
      </c>
      <c r="I144" s="2">
        <v>0</v>
      </c>
      <c r="J144" t="s">
        <v>475</v>
      </c>
      <c r="K144" s="2" t="s">
        <v>152</v>
      </c>
      <c r="L144" s="2" t="s">
        <v>160</v>
      </c>
      <c r="M144" s="2" t="s">
        <v>12</v>
      </c>
      <c r="N144" s="2" t="s">
        <v>359</v>
      </c>
      <c r="O144" s="2" t="s">
        <v>12</v>
      </c>
      <c r="P144" s="2" t="s">
        <v>62</v>
      </c>
      <c r="Q144" s="2" t="s">
        <v>12</v>
      </c>
      <c r="R144" s="2" t="s">
        <v>12</v>
      </c>
      <c r="S144" s="2">
        <v>0</v>
      </c>
      <c r="T144" s="2">
        <v>2</v>
      </c>
      <c r="U144" s="2">
        <v>0</v>
      </c>
      <c r="V144" s="2">
        <v>0</v>
      </c>
      <c r="W144" s="2"/>
      <c r="X144" s="2" t="s">
        <v>30</v>
      </c>
      <c r="Y144" s="2" t="s">
        <v>49</v>
      </c>
      <c r="Z144" s="2" t="s">
        <v>12</v>
      </c>
    </row>
    <row r="145" spans="1:26" x14ac:dyDescent="0.4">
      <c r="A145" t="s">
        <v>61</v>
      </c>
      <c r="B145" t="s">
        <v>278</v>
      </c>
      <c r="C145" t="s">
        <v>450</v>
      </c>
      <c r="D145" s="4">
        <v>300</v>
      </c>
      <c r="E145" s="2" t="s">
        <v>55</v>
      </c>
      <c r="F145" s="2" t="s">
        <v>76</v>
      </c>
      <c r="G145" s="2" t="s">
        <v>240</v>
      </c>
      <c r="H145" s="2">
        <v>2</v>
      </c>
      <c r="I145" s="2">
        <v>0</v>
      </c>
      <c r="J145" t="s">
        <v>473</v>
      </c>
      <c r="K145" s="2" t="s">
        <v>154</v>
      </c>
      <c r="L145" s="2" t="s">
        <v>164</v>
      </c>
      <c r="M145" s="2" t="s">
        <v>12</v>
      </c>
      <c r="N145" s="2" t="s">
        <v>358</v>
      </c>
      <c r="O145" s="2" t="s">
        <v>12</v>
      </c>
      <c r="P145" s="2" t="s">
        <v>12</v>
      </c>
      <c r="Q145" s="2" t="s">
        <v>12</v>
      </c>
      <c r="R145" s="2" t="s">
        <v>210</v>
      </c>
      <c r="S145" s="2">
        <v>0</v>
      </c>
      <c r="T145" s="2">
        <v>1</v>
      </c>
      <c r="U145" s="2">
        <v>0</v>
      </c>
      <c r="V145" s="2">
        <v>0</v>
      </c>
      <c r="W145" s="2"/>
      <c r="X145" s="2" t="s">
        <v>30</v>
      </c>
      <c r="Y145" s="2" t="s">
        <v>49</v>
      </c>
      <c r="Z145" s="2" t="s">
        <v>12</v>
      </c>
    </row>
    <row r="146" spans="1:26" x14ac:dyDescent="0.4">
      <c r="A146" t="s">
        <v>61</v>
      </c>
      <c r="B146" t="s">
        <v>434</v>
      </c>
      <c r="C146" t="s">
        <v>450</v>
      </c>
      <c r="D146" s="4">
        <v>399</v>
      </c>
      <c r="E146" s="2" t="s">
        <v>55</v>
      </c>
      <c r="F146" s="2" t="s">
        <v>76</v>
      </c>
      <c r="G146" s="2" t="s">
        <v>15</v>
      </c>
      <c r="H146" s="2">
        <v>2</v>
      </c>
      <c r="I146" s="2">
        <v>0</v>
      </c>
      <c r="J146" t="s">
        <v>150</v>
      </c>
      <c r="K146" s="2" t="s">
        <v>152</v>
      </c>
      <c r="L146" s="2" t="s">
        <v>160</v>
      </c>
      <c r="M146" s="2" t="s">
        <v>12</v>
      </c>
      <c r="N146" s="2" t="s">
        <v>359</v>
      </c>
      <c r="O146" s="2" t="s">
        <v>12</v>
      </c>
      <c r="P146" s="2" t="s">
        <v>292</v>
      </c>
      <c r="Q146" s="2" t="s">
        <v>12</v>
      </c>
      <c r="R146" s="2" t="s">
        <v>210</v>
      </c>
      <c r="S146" s="2">
        <v>0</v>
      </c>
      <c r="T146" s="2">
        <v>0</v>
      </c>
      <c r="U146" s="2">
        <v>2</v>
      </c>
      <c r="V146" s="2">
        <v>0</v>
      </c>
      <c r="W146" s="2"/>
      <c r="X146" s="2" t="s">
        <v>214</v>
      </c>
      <c r="Y146" s="2" t="s">
        <v>49</v>
      </c>
      <c r="Z146" s="2" t="s">
        <v>12</v>
      </c>
    </row>
    <row r="147" spans="1:26" x14ac:dyDescent="0.4">
      <c r="A147" t="s">
        <v>61</v>
      </c>
      <c r="B147" t="s">
        <v>435</v>
      </c>
      <c r="C147" t="s">
        <v>450</v>
      </c>
      <c r="D147" s="4">
        <v>425</v>
      </c>
      <c r="E147" s="2" t="s">
        <v>55</v>
      </c>
      <c r="F147" s="2" t="s">
        <v>76</v>
      </c>
      <c r="G147" s="2" t="s">
        <v>15</v>
      </c>
      <c r="H147" s="2">
        <v>2</v>
      </c>
      <c r="I147" s="2">
        <v>0</v>
      </c>
      <c r="J147" t="s">
        <v>209</v>
      </c>
      <c r="K147" s="2" t="s">
        <v>152</v>
      </c>
      <c r="L147" s="2" t="s">
        <v>160</v>
      </c>
      <c r="M147" s="2" t="s">
        <v>12</v>
      </c>
      <c r="N147" s="2" t="s">
        <v>359</v>
      </c>
      <c r="O147" s="2" t="s">
        <v>12</v>
      </c>
      <c r="P147" s="2" t="s">
        <v>292</v>
      </c>
      <c r="Q147" s="2" t="s">
        <v>12</v>
      </c>
      <c r="R147" s="2" t="s">
        <v>210</v>
      </c>
      <c r="S147" s="2">
        <v>0</v>
      </c>
      <c r="T147" s="2">
        <v>0</v>
      </c>
      <c r="U147" s="2">
        <v>2</v>
      </c>
      <c r="V147" s="2">
        <v>0</v>
      </c>
      <c r="W147" s="2"/>
      <c r="X147" s="2" t="s">
        <v>214</v>
      </c>
      <c r="Y147" s="2" t="s">
        <v>49</v>
      </c>
      <c r="Z147" s="2" t="s">
        <v>12</v>
      </c>
    </row>
    <row r="148" spans="1:26" x14ac:dyDescent="0.4">
      <c r="A148" t="s">
        <v>61</v>
      </c>
      <c r="B148" t="s">
        <v>137</v>
      </c>
      <c r="C148" t="s">
        <v>450</v>
      </c>
      <c r="D148" s="4">
        <v>500</v>
      </c>
      <c r="E148" s="2" t="s">
        <v>55</v>
      </c>
      <c r="F148" s="2" t="s">
        <v>76</v>
      </c>
      <c r="G148" s="2" t="s">
        <v>12</v>
      </c>
      <c r="H148" s="2">
        <v>4</v>
      </c>
      <c r="I148" s="2">
        <v>0</v>
      </c>
      <c r="J148" t="s">
        <v>475</v>
      </c>
      <c r="K148" s="2" t="s">
        <v>152</v>
      </c>
      <c r="L148" s="2" t="s">
        <v>160</v>
      </c>
      <c r="M148" s="2" t="s">
        <v>12</v>
      </c>
      <c r="N148" s="2" t="s">
        <v>359</v>
      </c>
      <c r="O148" s="2" t="s">
        <v>12</v>
      </c>
      <c r="P148" s="2" t="s">
        <v>62</v>
      </c>
      <c r="Q148" s="2" t="s">
        <v>12</v>
      </c>
      <c r="R148" s="2" t="s">
        <v>12</v>
      </c>
      <c r="S148" s="2">
        <v>0</v>
      </c>
      <c r="T148" s="2">
        <v>2</v>
      </c>
      <c r="U148" s="2">
        <v>0</v>
      </c>
      <c r="V148" s="2">
        <v>0</v>
      </c>
      <c r="W148" s="2"/>
      <c r="X148" s="2" t="s">
        <v>30</v>
      </c>
      <c r="Y148" s="2" t="s">
        <v>49</v>
      </c>
      <c r="Z148" s="2" t="s">
        <v>12</v>
      </c>
    </row>
    <row r="149" spans="1:26" x14ac:dyDescent="0.4">
      <c r="A149" t="s">
        <v>61</v>
      </c>
      <c r="B149" t="s">
        <v>147</v>
      </c>
      <c r="C149" t="s">
        <v>450</v>
      </c>
      <c r="D149" s="4">
        <v>900</v>
      </c>
      <c r="E149" s="2" t="s">
        <v>55</v>
      </c>
      <c r="F149" s="2" t="s">
        <v>76</v>
      </c>
      <c r="G149" s="2" t="s">
        <v>15</v>
      </c>
      <c r="H149" s="2">
        <v>4</v>
      </c>
      <c r="I149" s="2">
        <v>0</v>
      </c>
      <c r="J149" t="s">
        <v>495</v>
      </c>
      <c r="K149" s="2" t="s">
        <v>152</v>
      </c>
      <c r="L149" s="2" t="s">
        <v>158</v>
      </c>
      <c r="M149" s="2" t="s">
        <v>12</v>
      </c>
      <c r="N149" s="2" t="s">
        <v>359</v>
      </c>
      <c r="O149" s="2" t="s">
        <v>12</v>
      </c>
      <c r="P149" s="2" t="s">
        <v>60</v>
      </c>
      <c r="Q149" s="2" t="s">
        <v>12</v>
      </c>
      <c r="R149" s="2" t="s">
        <v>210</v>
      </c>
      <c r="S149" s="2">
        <v>0</v>
      </c>
      <c r="T149" s="2">
        <v>0</v>
      </c>
      <c r="U149" s="2">
        <v>0</v>
      </c>
      <c r="V149" s="2">
        <v>2</v>
      </c>
      <c r="W149" s="2"/>
      <c r="X149" s="2" t="s">
        <v>30</v>
      </c>
      <c r="Y149" s="2" t="s">
        <v>49</v>
      </c>
      <c r="Z149" s="2" t="s">
        <v>12</v>
      </c>
    </row>
    <row r="150" spans="1:26" x14ac:dyDescent="0.4">
      <c r="A150" t="s">
        <v>61</v>
      </c>
      <c r="B150" t="s">
        <v>136</v>
      </c>
      <c r="C150" t="s">
        <v>450</v>
      </c>
      <c r="D150" s="4">
        <v>860</v>
      </c>
      <c r="E150" s="2" t="s">
        <v>55</v>
      </c>
      <c r="F150" s="2" t="s">
        <v>76</v>
      </c>
      <c r="G150" s="2" t="s">
        <v>12</v>
      </c>
      <c r="H150" s="2">
        <v>4</v>
      </c>
      <c r="I150" s="2">
        <v>0</v>
      </c>
      <c r="J150" t="s">
        <v>496</v>
      </c>
      <c r="K150" s="2" t="s">
        <v>160</v>
      </c>
      <c r="L150" s="2" t="s">
        <v>160</v>
      </c>
      <c r="M150" s="2" t="s">
        <v>12</v>
      </c>
      <c r="N150" s="2" t="s">
        <v>359</v>
      </c>
      <c r="O150" s="2" t="s">
        <v>12</v>
      </c>
      <c r="P150" s="2" t="s">
        <v>62</v>
      </c>
      <c r="Q150" s="2" t="s">
        <v>12</v>
      </c>
      <c r="R150" s="2" t="s">
        <v>12</v>
      </c>
      <c r="S150" s="2">
        <v>0</v>
      </c>
      <c r="T150" s="2">
        <v>2</v>
      </c>
      <c r="U150" s="2">
        <v>0</v>
      </c>
      <c r="V150" s="2">
        <v>0</v>
      </c>
      <c r="W150" s="2"/>
      <c r="X150" s="2" t="s">
        <v>30</v>
      </c>
      <c r="Y150" s="2" t="s">
        <v>49</v>
      </c>
      <c r="Z150" s="2" t="s">
        <v>12</v>
      </c>
    </row>
    <row r="151" spans="1:26" x14ac:dyDescent="0.4">
      <c r="A151" t="s">
        <v>61</v>
      </c>
      <c r="B151" t="s">
        <v>279</v>
      </c>
      <c r="C151" t="s">
        <v>450</v>
      </c>
      <c r="D151" s="4">
        <v>430</v>
      </c>
      <c r="E151" s="2" t="s">
        <v>55</v>
      </c>
      <c r="F151" s="2" t="s">
        <v>76</v>
      </c>
      <c r="G151" s="2" t="s">
        <v>240</v>
      </c>
      <c r="H151" s="2">
        <v>4</v>
      </c>
      <c r="I151" s="2">
        <v>0</v>
      </c>
      <c r="J151" t="s">
        <v>473</v>
      </c>
      <c r="K151" s="2" t="s">
        <v>154</v>
      </c>
      <c r="L151" s="2" t="s">
        <v>164</v>
      </c>
      <c r="M151" s="2" t="s">
        <v>12</v>
      </c>
      <c r="N151" s="2" t="s">
        <v>358</v>
      </c>
      <c r="O151" s="2" t="s">
        <v>12</v>
      </c>
      <c r="P151" s="2" t="s">
        <v>12</v>
      </c>
      <c r="Q151" s="2" t="s">
        <v>12</v>
      </c>
      <c r="R151" s="2" t="s">
        <v>210</v>
      </c>
      <c r="S151" s="2">
        <v>0</v>
      </c>
      <c r="T151" s="2">
        <v>1</v>
      </c>
      <c r="U151" s="2">
        <v>0</v>
      </c>
      <c r="V151" s="2">
        <v>0</v>
      </c>
      <c r="W151" s="2"/>
      <c r="X151" s="2" t="s">
        <v>30</v>
      </c>
      <c r="Y151" s="2" t="s">
        <v>49</v>
      </c>
      <c r="Z151" s="2" t="s">
        <v>12</v>
      </c>
    </row>
    <row r="152" spans="1:26" x14ac:dyDescent="0.4">
      <c r="A152" t="s">
        <v>61</v>
      </c>
      <c r="B152" t="s">
        <v>436</v>
      </c>
      <c r="C152" t="s">
        <v>450</v>
      </c>
      <c r="D152" s="4">
        <v>510</v>
      </c>
      <c r="E152" s="2" t="s">
        <v>55</v>
      </c>
      <c r="F152" s="2" t="s">
        <v>76</v>
      </c>
      <c r="G152" s="2" t="s">
        <v>15</v>
      </c>
      <c r="H152" s="2">
        <v>4</v>
      </c>
      <c r="I152" s="2">
        <v>0</v>
      </c>
      <c r="J152" t="s">
        <v>150</v>
      </c>
      <c r="K152" s="2" t="s">
        <v>164</v>
      </c>
      <c r="L152" s="2" t="s">
        <v>160</v>
      </c>
      <c r="M152" s="2" t="s">
        <v>12</v>
      </c>
      <c r="N152" s="2" t="s">
        <v>359</v>
      </c>
      <c r="O152" s="2" t="s">
        <v>12</v>
      </c>
      <c r="P152" s="2" t="s">
        <v>292</v>
      </c>
      <c r="Q152" s="2" t="s">
        <v>12</v>
      </c>
      <c r="R152" s="2" t="s">
        <v>210</v>
      </c>
      <c r="S152" s="2">
        <v>0</v>
      </c>
      <c r="T152" s="2">
        <v>0</v>
      </c>
      <c r="U152" s="2">
        <v>2</v>
      </c>
      <c r="V152" s="2">
        <v>0</v>
      </c>
      <c r="W152" s="2"/>
      <c r="X152" s="2" t="s">
        <v>214</v>
      </c>
      <c r="Y152" s="2" t="s">
        <v>49</v>
      </c>
      <c r="Z152" s="2" t="s">
        <v>12</v>
      </c>
    </row>
    <row r="153" spans="1:26" x14ac:dyDescent="0.4">
      <c r="A153" t="s">
        <v>61</v>
      </c>
      <c r="B153" t="s">
        <v>437</v>
      </c>
      <c r="C153" t="s">
        <v>450</v>
      </c>
      <c r="D153" s="4">
        <v>650</v>
      </c>
      <c r="E153" s="2" t="s">
        <v>55</v>
      </c>
      <c r="F153" s="2" t="s">
        <v>76</v>
      </c>
      <c r="G153" s="2" t="s">
        <v>15</v>
      </c>
      <c r="H153" s="2">
        <v>4</v>
      </c>
      <c r="I153" s="2">
        <v>0</v>
      </c>
      <c r="J153" t="s">
        <v>209</v>
      </c>
      <c r="K153" s="2" t="s">
        <v>164</v>
      </c>
      <c r="L153" s="2" t="s">
        <v>160</v>
      </c>
      <c r="M153" s="2" t="s">
        <v>12</v>
      </c>
      <c r="N153" s="2" t="s">
        <v>359</v>
      </c>
      <c r="O153" s="2" t="s">
        <v>12</v>
      </c>
      <c r="P153" s="2" t="s">
        <v>292</v>
      </c>
      <c r="Q153" s="2" t="s">
        <v>12</v>
      </c>
      <c r="R153" s="2" t="s">
        <v>210</v>
      </c>
      <c r="S153" s="2">
        <v>0</v>
      </c>
      <c r="T153" s="2">
        <v>0</v>
      </c>
      <c r="U153" s="2">
        <v>2</v>
      </c>
      <c r="V153" s="2">
        <v>0</v>
      </c>
      <c r="W153" s="2"/>
      <c r="X153" s="2" t="s">
        <v>214</v>
      </c>
      <c r="Y153" s="2" t="s">
        <v>49</v>
      </c>
      <c r="Z153" s="2" t="s">
        <v>12</v>
      </c>
    </row>
    <row r="154" spans="1:26" x14ac:dyDescent="0.4">
      <c r="A154" t="s">
        <v>61</v>
      </c>
      <c r="B154" t="s">
        <v>412</v>
      </c>
      <c r="C154" t="s">
        <v>450</v>
      </c>
      <c r="D154" s="4">
        <v>595</v>
      </c>
      <c r="E154" s="2" t="s">
        <v>55</v>
      </c>
      <c r="F154" s="2" t="s">
        <v>76</v>
      </c>
      <c r="G154" s="2" t="s">
        <v>15</v>
      </c>
      <c r="H154" s="2">
        <v>6</v>
      </c>
      <c r="I154" s="2">
        <v>0</v>
      </c>
      <c r="J154" s="28" t="s">
        <v>249</v>
      </c>
      <c r="K154" s="2" t="s">
        <v>152</v>
      </c>
      <c r="L154" s="2" t="s">
        <v>156</v>
      </c>
      <c r="M154" s="2" t="s">
        <v>12</v>
      </c>
      <c r="N154" s="2" t="s">
        <v>359</v>
      </c>
      <c r="O154" s="2" t="s">
        <v>12</v>
      </c>
      <c r="P154" s="2" t="s">
        <v>292</v>
      </c>
      <c r="Q154" s="2" t="s">
        <v>12</v>
      </c>
      <c r="R154" s="2" t="s">
        <v>210</v>
      </c>
      <c r="S154" s="2">
        <v>0</v>
      </c>
      <c r="T154" s="2">
        <v>0</v>
      </c>
      <c r="U154" s="2">
        <v>1</v>
      </c>
      <c r="V154" s="2">
        <v>0</v>
      </c>
      <c r="W154" s="2"/>
      <c r="X154" s="2" t="s">
        <v>214</v>
      </c>
      <c r="Y154" s="2" t="s">
        <v>49</v>
      </c>
      <c r="Z154" s="2" t="s">
        <v>12</v>
      </c>
    </row>
    <row r="155" spans="1:26" x14ac:dyDescent="0.4">
      <c r="A155" t="s">
        <v>61</v>
      </c>
      <c r="B155" t="s">
        <v>413</v>
      </c>
      <c r="C155" t="s">
        <v>450</v>
      </c>
      <c r="D155" s="4">
        <v>680</v>
      </c>
      <c r="E155" s="2" t="s">
        <v>55</v>
      </c>
      <c r="F155" s="2" t="s">
        <v>76</v>
      </c>
      <c r="G155" s="2" t="s">
        <v>15</v>
      </c>
      <c r="H155" s="2">
        <v>6</v>
      </c>
      <c r="I155" s="2">
        <v>0</v>
      </c>
      <c r="J155" s="28" t="s">
        <v>411</v>
      </c>
      <c r="K155" s="2" t="s">
        <v>164</v>
      </c>
      <c r="L155" s="2" t="s">
        <v>156</v>
      </c>
      <c r="M155" s="2" t="s">
        <v>12</v>
      </c>
      <c r="N155" s="2" t="s">
        <v>359</v>
      </c>
      <c r="O155" s="2" t="s">
        <v>12</v>
      </c>
      <c r="P155" s="2" t="s">
        <v>292</v>
      </c>
      <c r="Q155" s="2" t="s">
        <v>12</v>
      </c>
      <c r="R155" s="2" t="s">
        <v>210</v>
      </c>
      <c r="S155" s="2">
        <v>0</v>
      </c>
      <c r="T155" s="2">
        <v>0</v>
      </c>
      <c r="U155" s="2">
        <v>1</v>
      </c>
      <c r="V155" s="2">
        <v>0</v>
      </c>
      <c r="W155" s="2"/>
      <c r="X155" s="2" t="s">
        <v>214</v>
      </c>
      <c r="Y155" s="2" t="s">
        <v>49</v>
      </c>
      <c r="Z155" s="2" t="s">
        <v>12</v>
      </c>
    </row>
    <row r="156" spans="1:26" x14ac:dyDescent="0.4">
      <c r="A156" t="s">
        <v>61</v>
      </c>
      <c r="B156" t="s">
        <v>148</v>
      </c>
      <c r="C156" t="s">
        <v>450</v>
      </c>
      <c r="D156" s="4">
        <v>595</v>
      </c>
      <c r="E156" s="2" t="s">
        <v>55</v>
      </c>
      <c r="F156" s="2" t="s">
        <v>76</v>
      </c>
      <c r="G156" s="2" t="s">
        <v>15</v>
      </c>
      <c r="H156" s="2">
        <v>6</v>
      </c>
      <c r="I156" s="2">
        <v>0</v>
      </c>
      <c r="J156" t="s">
        <v>150</v>
      </c>
      <c r="K156" s="2" t="s">
        <v>152</v>
      </c>
      <c r="L156" s="2" t="s">
        <v>160</v>
      </c>
      <c r="M156" s="2" t="s">
        <v>12</v>
      </c>
      <c r="N156" s="2" t="s">
        <v>359</v>
      </c>
      <c r="O156" s="2" t="s">
        <v>12</v>
      </c>
      <c r="P156" s="2" t="s">
        <v>161</v>
      </c>
      <c r="Q156" s="2" t="s">
        <v>12</v>
      </c>
      <c r="R156" s="2" t="s">
        <v>210</v>
      </c>
      <c r="S156" s="2">
        <v>0</v>
      </c>
      <c r="T156" s="2">
        <v>2</v>
      </c>
      <c r="U156" s="2">
        <v>0</v>
      </c>
      <c r="V156" s="2">
        <v>0</v>
      </c>
      <c r="W156" s="2"/>
      <c r="X156" s="2" t="s">
        <v>30</v>
      </c>
      <c r="Y156" s="2" t="s">
        <v>49</v>
      </c>
      <c r="Z156" s="2" t="s">
        <v>12</v>
      </c>
    </row>
    <row r="157" spans="1:26" x14ac:dyDescent="0.4">
      <c r="A157" t="s">
        <v>61</v>
      </c>
      <c r="B157" t="s">
        <v>149</v>
      </c>
      <c r="C157" t="s">
        <v>450</v>
      </c>
      <c r="D157" s="4">
        <v>1000</v>
      </c>
      <c r="E157" s="2" t="s">
        <v>55</v>
      </c>
      <c r="F157" s="2" t="s">
        <v>76</v>
      </c>
      <c r="G157" s="2" t="s">
        <v>15</v>
      </c>
      <c r="H157" s="2">
        <v>6</v>
      </c>
      <c r="I157" s="2">
        <v>0</v>
      </c>
      <c r="J157" t="s">
        <v>495</v>
      </c>
      <c r="K157" s="2" t="s">
        <v>152</v>
      </c>
      <c r="L157" s="2" t="s">
        <v>158</v>
      </c>
      <c r="M157" s="2" t="s">
        <v>12</v>
      </c>
      <c r="N157" s="2" t="s">
        <v>359</v>
      </c>
      <c r="O157" s="2" t="s">
        <v>12</v>
      </c>
      <c r="P157" s="2" t="s">
        <v>60</v>
      </c>
      <c r="Q157" s="2" t="s">
        <v>12</v>
      </c>
      <c r="R157" s="2" t="s">
        <v>210</v>
      </c>
      <c r="S157" s="2">
        <v>0</v>
      </c>
      <c r="T157" s="2">
        <v>0</v>
      </c>
      <c r="U157" s="2">
        <v>0</v>
      </c>
      <c r="V157" s="2">
        <v>2</v>
      </c>
      <c r="W157" s="2"/>
      <c r="X157" s="2" t="s">
        <v>30</v>
      </c>
      <c r="Y157" s="2" t="s">
        <v>49</v>
      </c>
      <c r="Z157" s="2" t="s">
        <v>12</v>
      </c>
    </row>
    <row r="158" spans="1:26" x14ac:dyDescent="0.4">
      <c r="A158" t="s">
        <v>61</v>
      </c>
      <c r="B158" t="s">
        <v>410</v>
      </c>
      <c r="C158" t="s">
        <v>450</v>
      </c>
      <c r="D158" s="4">
        <v>1000</v>
      </c>
      <c r="E158" s="2" t="s">
        <v>55</v>
      </c>
      <c r="F158" s="2" t="s">
        <v>76</v>
      </c>
      <c r="G158" s="2" t="s">
        <v>15</v>
      </c>
      <c r="H158" s="2">
        <v>6</v>
      </c>
      <c r="I158" s="2">
        <v>0</v>
      </c>
      <c r="J158" s="28" t="s">
        <v>498</v>
      </c>
      <c r="K158" s="2" t="s">
        <v>152</v>
      </c>
      <c r="L158" s="2" t="s">
        <v>158</v>
      </c>
      <c r="M158" s="2" t="s">
        <v>12</v>
      </c>
      <c r="N158" s="2" t="s">
        <v>359</v>
      </c>
      <c r="O158" s="2" t="s">
        <v>12</v>
      </c>
      <c r="P158" s="2" t="s">
        <v>414</v>
      </c>
      <c r="Q158" s="2" t="s">
        <v>170</v>
      </c>
      <c r="R158" s="2" t="s">
        <v>210</v>
      </c>
      <c r="S158" s="2">
        <v>0</v>
      </c>
      <c r="T158" s="2">
        <v>0</v>
      </c>
      <c r="U158" s="2">
        <v>0</v>
      </c>
      <c r="V158" s="2">
        <v>2</v>
      </c>
      <c r="W158" s="2"/>
      <c r="X158" s="2" t="s">
        <v>30</v>
      </c>
      <c r="Y158" s="2" t="s">
        <v>49</v>
      </c>
      <c r="Z158" s="2" t="s">
        <v>12</v>
      </c>
    </row>
    <row r="159" spans="1:26" x14ac:dyDescent="0.4">
      <c r="A159" t="s">
        <v>61</v>
      </c>
      <c r="B159" t="s">
        <v>515</v>
      </c>
      <c r="C159" t="s">
        <v>450</v>
      </c>
      <c r="D159" s="4">
        <v>700</v>
      </c>
      <c r="E159" s="2" t="s">
        <v>55</v>
      </c>
      <c r="F159" s="2" t="s">
        <v>76</v>
      </c>
      <c r="G159" s="2" t="s">
        <v>12</v>
      </c>
      <c r="H159" s="2">
        <v>6</v>
      </c>
      <c r="I159" s="2">
        <v>0</v>
      </c>
      <c r="J159" t="s">
        <v>473</v>
      </c>
      <c r="K159" s="2" t="s">
        <v>152</v>
      </c>
      <c r="L159" s="2" t="s">
        <v>156</v>
      </c>
      <c r="M159" s="2" t="s">
        <v>12</v>
      </c>
      <c r="N159" s="2" t="s">
        <v>358</v>
      </c>
      <c r="O159" s="2" t="s">
        <v>12</v>
      </c>
      <c r="P159" s="2" t="s">
        <v>66</v>
      </c>
      <c r="Q159" s="2" t="s">
        <v>12</v>
      </c>
      <c r="R159" s="2" t="s">
        <v>12</v>
      </c>
      <c r="S159" s="2">
        <v>0</v>
      </c>
      <c r="T159" s="2">
        <v>2</v>
      </c>
      <c r="U159" s="2">
        <v>0</v>
      </c>
      <c r="V159" s="2">
        <v>0</v>
      </c>
      <c r="W159" s="2"/>
      <c r="X159" s="2" t="s">
        <v>213</v>
      </c>
      <c r="Y159" s="2" t="s">
        <v>49</v>
      </c>
      <c r="Z159" s="2" t="s">
        <v>12</v>
      </c>
    </row>
    <row r="160" spans="1:26" x14ac:dyDescent="0.4">
      <c r="A160" t="s">
        <v>61</v>
      </c>
      <c r="B160" t="s">
        <v>516</v>
      </c>
      <c r="C160" t="s">
        <v>450</v>
      </c>
      <c r="D160" s="4">
        <v>1000</v>
      </c>
      <c r="E160" s="2" t="s">
        <v>55</v>
      </c>
      <c r="F160" s="2" t="s">
        <v>76</v>
      </c>
      <c r="G160" s="2" t="s">
        <v>12</v>
      </c>
      <c r="H160" s="2">
        <v>9</v>
      </c>
      <c r="I160" s="2">
        <v>0</v>
      </c>
      <c r="J160" t="s">
        <v>473</v>
      </c>
      <c r="K160" s="2" t="s">
        <v>152</v>
      </c>
      <c r="L160" s="2" t="s">
        <v>156</v>
      </c>
      <c r="M160" s="2" t="s">
        <v>12</v>
      </c>
      <c r="N160" s="2" t="s">
        <v>358</v>
      </c>
      <c r="O160" s="2" t="s">
        <v>12</v>
      </c>
      <c r="P160" s="2" t="s">
        <v>66</v>
      </c>
      <c r="Q160" s="2" t="s">
        <v>12</v>
      </c>
      <c r="R160" s="2" t="s">
        <v>12</v>
      </c>
      <c r="S160" s="2">
        <v>0</v>
      </c>
      <c r="T160" s="2">
        <v>2</v>
      </c>
      <c r="U160" s="2">
        <v>0</v>
      </c>
      <c r="V160" s="2">
        <v>0</v>
      </c>
      <c r="W160" s="2"/>
      <c r="X160" s="2" t="s">
        <v>30</v>
      </c>
      <c r="Y160" s="2" t="s">
        <v>49</v>
      </c>
      <c r="Z160" s="2" t="s">
        <v>12</v>
      </c>
    </row>
    <row r="161" spans="1:26" x14ac:dyDescent="0.4">
      <c r="A161" t="s">
        <v>61</v>
      </c>
      <c r="B161" t="s">
        <v>67</v>
      </c>
      <c r="C161" t="s">
        <v>450</v>
      </c>
      <c r="D161" s="4">
        <v>1200</v>
      </c>
      <c r="E161" s="2" t="s">
        <v>55</v>
      </c>
      <c r="F161" s="2" t="s">
        <v>76</v>
      </c>
      <c r="G161" s="2" t="s">
        <v>12</v>
      </c>
      <c r="H161" s="2">
        <v>9</v>
      </c>
      <c r="I161" s="2">
        <v>0</v>
      </c>
      <c r="J161" t="s">
        <v>469</v>
      </c>
      <c r="K161" s="2" t="s">
        <v>152</v>
      </c>
      <c r="L161" s="2" t="s">
        <v>156</v>
      </c>
      <c r="M161" s="2" t="s">
        <v>12</v>
      </c>
      <c r="N161" s="2" t="s">
        <v>360</v>
      </c>
      <c r="O161" s="2" t="s">
        <v>12</v>
      </c>
      <c r="P161" s="2" t="s">
        <v>62</v>
      </c>
      <c r="Q161" s="2" t="s">
        <v>12</v>
      </c>
      <c r="R161" s="2" t="s">
        <v>12</v>
      </c>
      <c r="S161" s="2">
        <v>0</v>
      </c>
      <c r="T161" s="2">
        <v>2</v>
      </c>
      <c r="U161" s="2">
        <v>0</v>
      </c>
      <c r="V161" s="2" t="s">
        <v>65</v>
      </c>
      <c r="W161" s="2"/>
      <c r="X161" s="2" t="s">
        <v>12</v>
      </c>
      <c r="Y161" s="2" t="s">
        <v>49</v>
      </c>
      <c r="Z161" s="2" t="s">
        <v>12</v>
      </c>
    </row>
    <row r="162" spans="1:26" x14ac:dyDescent="0.4">
      <c r="A162" t="s">
        <v>61</v>
      </c>
      <c r="B162" t="s">
        <v>163</v>
      </c>
      <c r="C162" t="s">
        <v>450</v>
      </c>
      <c r="D162" s="4">
        <v>1800</v>
      </c>
      <c r="E162" s="2" t="s">
        <v>55</v>
      </c>
      <c r="F162" s="2" t="s">
        <v>76</v>
      </c>
      <c r="G162" s="2" t="s">
        <v>12</v>
      </c>
      <c r="H162" s="2">
        <v>9</v>
      </c>
      <c r="I162" s="2">
        <v>0</v>
      </c>
      <c r="J162" t="s">
        <v>499</v>
      </c>
      <c r="K162" s="2" t="s">
        <v>164</v>
      </c>
      <c r="L162" s="2" t="s">
        <v>158</v>
      </c>
      <c r="M162" s="2" t="s">
        <v>12</v>
      </c>
      <c r="N162" s="2" t="s">
        <v>359</v>
      </c>
      <c r="O162" s="2" t="s">
        <v>12</v>
      </c>
      <c r="P162" s="2" t="s">
        <v>60</v>
      </c>
      <c r="Q162" s="2" t="s">
        <v>12</v>
      </c>
      <c r="R162" s="2" t="s">
        <v>210</v>
      </c>
      <c r="S162" s="2">
        <v>0</v>
      </c>
      <c r="T162" s="2">
        <v>0</v>
      </c>
      <c r="U162" s="2">
        <v>0</v>
      </c>
      <c r="V162" s="2">
        <v>2</v>
      </c>
      <c r="W162" s="2"/>
      <c r="X162" s="2" t="s">
        <v>30</v>
      </c>
      <c r="Y162" s="2" t="s">
        <v>49</v>
      </c>
      <c r="Z162" s="2" t="s">
        <v>12</v>
      </c>
    </row>
    <row r="163" spans="1:26" x14ac:dyDescent="0.4">
      <c r="A163" t="s">
        <v>61</v>
      </c>
      <c r="B163" t="s">
        <v>64</v>
      </c>
      <c r="C163" t="s">
        <v>450</v>
      </c>
      <c r="D163" s="4">
        <v>1400</v>
      </c>
      <c r="E163" s="2" t="s">
        <v>55</v>
      </c>
      <c r="F163" s="2" t="s">
        <v>76</v>
      </c>
      <c r="G163" s="2" t="s">
        <v>12</v>
      </c>
      <c r="H163" s="2">
        <v>12</v>
      </c>
      <c r="I163" s="2">
        <v>0</v>
      </c>
      <c r="J163" t="s">
        <v>473</v>
      </c>
      <c r="K163" s="2" t="s">
        <v>152</v>
      </c>
      <c r="L163" s="2" t="s">
        <v>156</v>
      </c>
      <c r="M163" s="2" t="s">
        <v>12</v>
      </c>
      <c r="N163" s="2" t="s">
        <v>358</v>
      </c>
      <c r="O163" s="2" t="s">
        <v>12</v>
      </c>
      <c r="P163" s="2" t="s">
        <v>66</v>
      </c>
      <c r="Q163" s="2" t="s">
        <v>12</v>
      </c>
      <c r="R163" s="2" t="s">
        <v>12</v>
      </c>
      <c r="S163" s="2">
        <v>0</v>
      </c>
      <c r="T163" s="2">
        <v>2</v>
      </c>
      <c r="U163" s="2">
        <v>0</v>
      </c>
      <c r="V163" s="2">
        <v>0</v>
      </c>
      <c r="W163" s="2"/>
      <c r="X163" s="2" t="s">
        <v>213</v>
      </c>
      <c r="Y163" s="2" t="s">
        <v>49</v>
      </c>
      <c r="Z163" s="2" t="s">
        <v>12</v>
      </c>
    </row>
    <row r="164" spans="1:26" x14ac:dyDescent="0.4">
      <c r="A164" t="s">
        <v>61</v>
      </c>
      <c r="B164" t="s">
        <v>63</v>
      </c>
      <c r="C164" t="s">
        <v>450</v>
      </c>
      <c r="D164" s="4">
        <v>1600</v>
      </c>
      <c r="E164" s="2" t="s">
        <v>55</v>
      </c>
      <c r="F164" s="2" t="s">
        <v>76</v>
      </c>
      <c r="G164" s="2" t="s">
        <v>12</v>
      </c>
      <c r="H164" s="2">
        <v>12</v>
      </c>
      <c r="I164" s="2">
        <v>0</v>
      </c>
      <c r="J164" t="s">
        <v>469</v>
      </c>
      <c r="K164" s="2" t="s">
        <v>152</v>
      </c>
      <c r="L164" s="2" t="s">
        <v>156</v>
      </c>
      <c r="M164" s="2" t="s">
        <v>12</v>
      </c>
      <c r="N164" s="2" t="s">
        <v>360</v>
      </c>
      <c r="O164" s="2" t="s">
        <v>12</v>
      </c>
      <c r="P164" s="2" t="s">
        <v>62</v>
      </c>
      <c r="Q164" s="2" t="s">
        <v>12</v>
      </c>
      <c r="R164" s="2" t="s">
        <v>12</v>
      </c>
      <c r="S164" s="2">
        <v>0</v>
      </c>
      <c r="T164" s="2">
        <v>2</v>
      </c>
      <c r="U164" s="2">
        <v>0</v>
      </c>
      <c r="V164" s="2" t="s">
        <v>65</v>
      </c>
      <c r="W164" s="2"/>
      <c r="X164" s="2" t="s">
        <v>12</v>
      </c>
      <c r="Y164" s="2" t="s">
        <v>49</v>
      </c>
      <c r="Z164" s="2" t="s">
        <v>12</v>
      </c>
    </row>
    <row r="165" spans="1:26" x14ac:dyDescent="0.4">
      <c r="A165" t="s">
        <v>61</v>
      </c>
      <c r="B165" t="s">
        <v>162</v>
      </c>
      <c r="C165" t="s">
        <v>450</v>
      </c>
      <c r="D165" s="4">
        <v>2100</v>
      </c>
      <c r="E165" s="2" t="s">
        <v>54</v>
      </c>
      <c r="F165" s="2" t="s">
        <v>76</v>
      </c>
      <c r="G165" s="2" t="s">
        <v>15</v>
      </c>
      <c r="H165" s="2">
        <v>12</v>
      </c>
      <c r="I165" s="2">
        <v>0</v>
      </c>
      <c r="J165" t="s">
        <v>499</v>
      </c>
      <c r="K165" s="2" t="s">
        <v>164</v>
      </c>
      <c r="L165" s="2" t="s">
        <v>158</v>
      </c>
      <c r="M165" s="2" t="s">
        <v>12</v>
      </c>
      <c r="N165" s="2" t="s">
        <v>359</v>
      </c>
      <c r="O165" s="2" t="s">
        <v>12</v>
      </c>
      <c r="P165" s="2" t="s">
        <v>60</v>
      </c>
      <c r="Q165" s="2" t="s">
        <v>12</v>
      </c>
      <c r="R165" s="2" t="s">
        <v>210</v>
      </c>
      <c r="S165" s="2">
        <v>0</v>
      </c>
      <c r="T165" s="2">
        <v>0</v>
      </c>
      <c r="U165" s="2">
        <v>0</v>
      </c>
      <c r="V165" s="2">
        <v>2</v>
      </c>
      <c r="W165" s="2"/>
      <c r="X165" s="2" t="s">
        <v>30</v>
      </c>
      <c r="Y165" s="2" t="s">
        <v>49</v>
      </c>
      <c r="Z165" s="2" t="s">
        <v>12</v>
      </c>
    </row>
    <row r="166" spans="1:26" x14ac:dyDescent="0.4">
      <c r="A166" t="s">
        <v>138</v>
      </c>
      <c r="B166" t="s">
        <v>139</v>
      </c>
      <c r="C166" t="s">
        <v>450</v>
      </c>
      <c r="D166" s="4">
        <v>390</v>
      </c>
      <c r="E166" s="2" t="s">
        <v>55</v>
      </c>
      <c r="F166" s="2" t="s">
        <v>143</v>
      </c>
      <c r="G166" s="2" t="s">
        <v>15</v>
      </c>
      <c r="H166" s="2">
        <v>2</v>
      </c>
      <c r="I166" s="2">
        <v>0</v>
      </c>
      <c r="J166" t="s">
        <v>144</v>
      </c>
      <c r="K166" s="2" t="s">
        <v>152</v>
      </c>
      <c r="L166" s="2" t="s">
        <v>151</v>
      </c>
      <c r="M166" s="2" t="s">
        <v>12</v>
      </c>
      <c r="N166" s="2" t="s">
        <v>359</v>
      </c>
      <c r="O166" s="2" t="s">
        <v>12</v>
      </c>
      <c r="P166" s="2" t="s">
        <v>161</v>
      </c>
      <c r="Q166" s="2" t="s">
        <v>12</v>
      </c>
      <c r="R166" s="2" t="s">
        <v>210</v>
      </c>
      <c r="S166" s="2">
        <v>0</v>
      </c>
      <c r="T166" s="2">
        <v>2</v>
      </c>
      <c r="U166" s="2">
        <v>0</v>
      </c>
      <c r="V166" s="2">
        <v>0</v>
      </c>
      <c r="W166" s="2"/>
      <c r="X166" s="2" t="s">
        <v>214</v>
      </c>
      <c r="Y166" s="2" t="s">
        <v>146</v>
      </c>
      <c r="Z166" s="2" t="s">
        <v>12</v>
      </c>
    </row>
    <row r="167" spans="1:26" x14ac:dyDescent="0.4">
      <c r="A167" t="s">
        <v>138</v>
      </c>
      <c r="B167" t="s">
        <v>407</v>
      </c>
      <c r="C167" t="s">
        <v>450</v>
      </c>
      <c r="D167" s="4">
        <v>460</v>
      </c>
      <c r="E167" s="2" t="s">
        <v>55</v>
      </c>
      <c r="F167" s="2" t="s">
        <v>143</v>
      </c>
      <c r="G167" s="2" t="s">
        <v>15</v>
      </c>
      <c r="H167" s="2">
        <v>2</v>
      </c>
      <c r="I167" s="2">
        <v>0</v>
      </c>
      <c r="J167" s="28" t="s">
        <v>479</v>
      </c>
      <c r="K167" s="2" t="s">
        <v>152</v>
      </c>
      <c r="L167" s="2" t="s">
        <v>158</v>
      </c>
      <c r="M167" s="2" t="s">
        <v>12</v>
      </c>
      <c r="N167" s="2" t="s">
        <v>355</v>
      </c>
      <c r="O167" s="2" t="s">
        <v>12</v>
      </c>
      <c r="P167" s="2" t="s">
        <v>409</v>
      </c>
      <c r="Q167" s="2" t="s">
        <v>12</v>
      </c>
      <c r="R167" s="2" t="s">
        <v>210</v>
      </c>
      <c r="S167" s="2">
        <v>0</v>
      </c>
      <c r="T167" s="2">
        <v>0</v>
      </c>
      <c r="U167" s="2">
        <v>0</v>
      </c>
      <c r="V167" s="2">
        <v>1</v>
      </c>
      <c r="W167" s="2"/>
      <c r="X167" s="2" t="s">
        <v>216</v>
      </c>
      <c r="Y167" s="2" t="s">
        <v>146</v>
      </c>
      <c r="Z167" s="2" t="s">
        <v>12</v>
      </c>
    </row>
    <row r="168" spans="1:26" x14ac:dyDescent="0.4">
      <c r="A168" t="s">
        <v>138</v>
      </c>
      <c r="B168" t="s">
        <v>408</v>
      </c>
      <c r="C168" t="s">
        <v>450</v>
      </c>
      <c r="D168" s="4">
        <v>560</v>
      </c>
      <c r="E168" s="2" t="s">
        <v>55</v>
      </c>
      <c r="F168" s="2" t="s">
        <v>143</v>
      </c>
      <c r="G168" s="2" t="s">
        <v>15</v>
      </c>
      <c r="H168" s="2">
        <v>4</v>
      </c>
      <c r="I168" s="2">
        <v>0</v>
      </c>
      <c r="J168" s="28" t="s">
        <v>479</v>
      </c>
      <c r="K168" s="2" t="s">
        <v>152</v>
      </c>
      <c r="L168" s="2" t="s">
        <v>158</v>
      </c>
      <c r="M168" s="2" t="s">
        <v>12</v>
      </c>
      <c r="N168" s="2" t="s">
        <v>355</v>
      </c>
      <c r="O168" s="2" t="s">
        <v>12</v>
      </c>
      <c r="P168" s="2" t="s">
        <v>409</v>
      </c>
      <c r="Q168" s="2" t="s">
        <v>12</v>
      </c>
      <c r="R168" s="2" t="s">
        <v>210</v>
      </c>
      <c r="S168" s="2">
        <v>0</v>
      </c>
      <c r="T168" s="2">
        <v>0</v>
      </c>
      <c r="U168" s="2">
        <v>0</v>
      </c>
      <c r="V168" s="2">
        <v>2</v>
      </c>
      <c r="W168" s="2"/>
      <c r="X168" s="2" t="s">
        <v>216</v>
      </c>
      <c r="Y168" s="2" t="s">
        <v>146</v>
      </c>
      <c r="Z168" s="2" t="s">
        <v>12</v>
      </c>
    </row>
    <row r="169" spans="1:26" x14ac:dyDescent="0.4">
      <c r="A169" t="s">
        <v>138</v>
      </c>
      <c r="B169" t="s">
        <v>140</v>
      </c>
      <c r="C169" t="s">
        <v>450</v>
      </c>
      <c r="D169" s="4">
        <v>657</v>
      </c>
      <c r="E169" s="2" t="s">
        <v>55</v>
      </c>
      <c r="F169" s="2" t="s">
        <v>143</v>
      </c>
      <c r="G169" s="2" t="s">
        <v>15</v>
      </c>
      <c r="H169" s="2">
        <v>4</v>
      </c>
      <c r="I169" s="2">
        <v>0</v>
      </c>
      <c r="J169" t="s">
        <v>503</v>
      </c>
      <c r="K169" s="2" t="s">
        <v>152</v>
      </c>
      <c r="L169" s="2" t="s">
        <v>158</v>
      </c>
      <c r="M169" s="2" t="s">
        <v>12</v>
      </c>
      <c r="N169" s="2" t="s">
        <v>359</v>
      </c>
      <c r="O169" s="2" t="s">
        <v>12</v>
      </c>
      <c r="P169" s="2" t="s">
        <v>161</v>
      </c>
      <c r="Q169" s="2" t="s">
        <v>12</v>
      </c>
      <c r="R169" s="2" t="s">
        <v>210</v>
      </c>
      <c r="S169" s="2">
        <v>0</v>
      </c>
      <c r="T169" s="2">
        <v>1</v>
      </c>
      <c r="U169" s="2">
        <v>0</v>
      </c>
      <c r="V169" s="2">
        <v>1</v>
      </c>
      <c r="W169" s="2"/>
      <c r="X169" s="2" t="s">
        <v>214</v>
      </c>
      <c r="Y169" s="2" t="s">
        <v>146</v>
      </c>
      <c r="Z169" s="2" t="s">
        <v>12</v>
      </c>
    </row>
    <row r="170" spans="1:26" x14ac:dyDescent="0.4">
      <c r="A170" t="s">
        <v>138</v>
      </c>
      <c r="B170" t="s">
        <v>280</v>
      </c>
      <c r="C170" t="s">
        <v>450</v>
      </c>
      <c r="D170" s="4">
        <v>680</v>
      </c>
      <c r="E170" s="2" t="s">
        <v>55</v>
      </c>
      <c r="F170" s="2" t="s">
        <v>143</v>
      </c>
      <c r="G170" s="2" t="s">
        <v>15</v>
      </c>
      <c r="H170" s="2">
        <v>4</v>
      </c>
      <c r="I170" s="2">
        <v>0</v>
      </c>
      <c r="J170" s="28" t="s">
        <v>498</v>
      </c>
      <c r="K170" s="2" t="s">
        <v>152</v>
      </c>
      <c r="L170" s="2" t="s">
        <v>251</v>
      </c>
      <c r="M170" s="2" t="s">
        <v>12</v>
      </c>
      <c r="N170" s="2" t="s">
        <v>359</v>
      </c>
      <c r="O170" s="2" t="s">
        <v>12</v>
      </c>
      <c r="P170" s="2" t="s">
        <v>281</v>
      </c>
      <c r="Q170" s="2" t="s">
        <v>12</v>
      </c>
      <c r="R170" s="2" t="s">
        <v>210</v>
      </c>
      <c r="S170" s="2">
        <v>0</v>
      </c>
      <c r="T170" s="2">
        <v>1</v>
      </c>
      <c r="U170" s="2">
        <v>0</v>
      </c>
      <c r="V170" s="2">
        <v>1</v>
      </c>
      <c r="W170" s="2"/>
      <c r="X170" s="2" t="s">
        <v>215</v>
      </c>
      <c r="Y170" s="2" t="s">
        <v>146</v>
      </c>
      <c r="Z170" s="2" t="s">
        <v>12</v>
      </c>
    </row>
    <row r="171" spans="1:26" x14ac:dyDescent="0.4">
      <c r="A171" t="s">
        <v>138</v>
      </c>
      <c r="B171" t="s">
        <v>141</v>
      </c>
      <c r="C171" t="s">
        <v>450</v>
      </c>
      <c r="D171" s="4">
        <v>1100</v>
      </c>
      <c r="E171" s="2" t="s">
        <v>55</v>
      </c>
      <c r="F171" s="2" t="s">
        <v>143</v>
      </c>
      <c r="G171" s="2" t="s">
        <v>15</v>
      </c>
      <c r="H171" s="2">
        <v>6</v>
      </c>
      <c r="I171" s="2">
        <v>0</v>
      </c>
      <c r="J171" t="s">
        <v>495</v>
      </c>
      <c r="K171" s="2" t="s">
        <v>152</v>
      </c>
      <c r="L171" s="2" t="s">
        <v>158</v>
      </c>
      <c r="M171" s="2" t="s">
        <v>12</v>
      </c>
      <c r="N171" s="2" t="s">
        <v>359</v>
      </c>
      <c r="O171" s="2" t="s">
        <v>168</v>
      </c>
      <c r="P171" s="2" t="s">
        <v>62</v>
      </c>
      <c r="Q171" s="2" t="s">
        <v>145</v>
      </c>
      <c r="R171" s="2" t="s">
        <v>210</v>
      </c>
      <c r="S171" s="2">
        <v>0</v>
      </c>
      <c r="T171" s="2">
        <v>0</v>
      </c>
      <c r="U171" s="2">
        <v>0</v>
      </c>
      <c r="V171" s="2">
        <v>2</v>
      </c>
      <c r="W171" s="2"/>
      <c r="X171" s="2" t="s">
        <v>215</v>
      </c>
      <c r="Y171" s="2" t="s">
        <v>146</v>
      </c>
      <c r="Z171" s="2" t="s">
        <v>12</v>
      </c>
    </row>
    <row r="172" spans="1:26" x14ac:dyDescent="0.4">
      <c r="A172" t="s">
        <v>138</v>
      </c>
      <c r="B172" t="s">
        <v>420</v>
      </c>
      <c r="C172" t="s">
        <v>450</v>
      </c>
      <c r="D172" s="4">
        <v>1450</v>
      </c>
      <c r="E172" s="2" t="s">
        <v>55</v>
      </c>
      <c r="F172" s="2" t="s">
        <v>143</v>
      </c>
      <c r="G172" s="2" t="s">
        <v>15</v>
      </c>
      <c r="H172" s="2">
        <v>6</v>
      </c>
      <c r="I172" s="2">
        <v>0</v>
      </c>
      <c r="J172" s="28" t="s">
        <v>500</v>
      </c>
      <c r="K172" s="2" t="s">
        <v>152</v>
      </c>
      <c r="L172" s="2" t="s">
        <v>183</v>
      </c>
      <c r="M172" s="2" t="s">
        <v>12</v>
      </c>
      <c r="N172" s="2" t="s">
        <v>422</v>
      </c>
      <c r="O172" s="2" t="s">
        <v>168</v>
      </c>
      <c r="P172" s="2">
        <v>2</v>
      </c>
      <c r="Q172" s="2" t="s">
        <v>145</v>
      </c>
      <c r="R172" s="2" t="s">
        <v>210</v>
      </c>
      <c r="S172" s="2">
        <v>0</v>
      </c>
      <c r="T172" s="2">
        <v>0</v>
      </c>
      <c r="U172" s="2">
        <v>0</v>
      </c>
      <c r="V172" s="2">
        <v>2</v>
      </c>
      <c r="W172" s="2"/>
      <c r="X172" s="2" t="s">
        <v>215</v>
      </c>
      <c r="Y172" s="2" t="s">
        <v>146</v>
      </c>
      <c r="Z172" s="2" t="s">
        <v>12</v>
      </c>
    </row>
    <row r="173" spans="1:26" x14ac:dyDescent="0.4">
      <c r="A173" t="s">
        <v>138</v>
      </c>
      <c r="B173" t="s">
        <v>142</v>
      </c>
      <c r="C173" t="s">
        <v>450</v>
      </c>
      <c r="D173" s="4">
        <v>1370</v>
      </c>
      <c r="E173" s="2" t="s">
        <v>55</v>
      </c>
      <c r="F173" s="2" t="s">
        <v>143</v>
      </c>
      <c r="G173" s="2" t="s">
        <v>15</v>
      </c>
      <c r="H173" s="2">
        <v>8</v>
      </c>
      <c r="I173" s="2">
        <v>0</v>
      </c>
      <c r="J173" t="s">
        <v>495</v>
      </c>
      <c r="K173" s="2" t="s">
        <v>152</v>
      </c>
      <c r="L173" s="2" t="s">
        <v>158</v>
      </c>
      <c r="M173" s="2" t="s">
        <v>12</v>
      </c>
      <c r="N173" s="2" t="s">
        <v>359</v>
      </c>
      <c r="O173" s="2" t="s">
        <v>168</v>
      </c>
      <c r="P173" s="2" t="s">
        <v>62</v>
      </c>
      <c r="Q173" s="2" t="s">
        <v>145</v>
      </c>
      <c r="R173" s="2" t="s">
        <v>210</v>
      </c>
      <c r="S173" s="2">
        <v>0</v>
      </c>
      <c r="T173" s="2">
        <v>0</v>
      </c>
      <c r="U173" s="2">
        <v>0</v>
      </c>
      <c r="V173" s="2">
        <v>2</v>
      </c>
      <c r="W173" s="2"/>
      <c r="X173" s="2" t="s">
        <v>215</v>
      </c>
      <c r="Y173" s="2" t="s">
        <v>146</v>
      </c>
      <c r="Z173" s="2" t="s">
        <v>12</v>
      </c>
    </row>
    <row r="174" spans="1:26" x14ac:dyDescent="0.4">
      <c r="A174" t="s">
        <v>138</v>
      </c>
      <c r="B174" t="s">
        <v>421</v>
      </c>
      <c r="C174" t="s">
        <v>450</v>
      </c>
      <c r="D174" s="4">
        <v>1780</v>
      </c>
      <c r="E174" s="2" t="s">
        <v>55</v>
      </c>
      <c r="F174" s="2" t="s">
        <v>143</v>
      </c>
      <c r="G174" s="2" t="s">
        <v>15</v>
      </c>
      <c r="H174" s="2">
        <v>8</v>
      </c>
      <c r="I174" s="2">
        <v>0</v>
      </c>
      <c r="J174" s="28" t="s">
        <v>501</v>
      </c>
      <c r="K174" s="2" t="s">
        <v>152</v>
      </c>
      <c r="L174" s="2" t="s">
        <v>183</v>
      </c>
      <c r="M174" s="2" t="s">
        <v>12</v>
      </c>
      <c r="N174" s="2" t="s">
        <v>422</v>
      </c>
      <c r="O174" s="2" t="s">
        <v>168</v>
      </c>
      <c r="P174" s="2">
        <v>2</v>
      </c>
      <c r="Q174" s="2" t="s">
        <v>145</v>
      </c>
      <c r="R174" s="2" t="s">
        <v>210</v>
      </c>
      <c r="S174" s="2">
        <v>0</v>
      </c>
      <c r="T174" s="2">
        <v>0</v>
      </c>
      <c r="U174" s="2">
        <v>0</v>
      </c>
      <c r="V174" s="2">
        <v>2</v>
      </c>
      <c r="W174" s="2"/>
      <c r="X174" s="2" t="s">
        <v>215</v>
      </c>
      <c r="Y174" s="2" t="s">
        <v>146</v>
      </c>
      <c r="Z174" s="2" t="s">
        <v>12</v>
      </c>
    </row>
    <row r="175" spans="1:26" x14ac:dyDescent="0.4">
      <c r="A175" t="s">
        <v>138</v>
      </c>
      <c r="B175" t="s">
        <v>370</v>
      </c>
      <c r="C175" t="s">
        <v>450</v>
      </c>
      <c r="D175" s="4">
        <v>2350</v>
      </c>
      <c r="E175" s="2" t="s">
        <v>55</v>
      </c>
      <c r="F175" s="2" t="s">
        <v>143</v>
      </c>
      <c r="G175" s="2" t="s">
        <v>15</v>
      </c>
      <c r="H175" s="2">
        <v>6</v>
      </c>
      <c r="I175" s="2">
        <v>0</v>
      </c>
      <c r="J175" t="s">
        <v>493</v>
      </c>
      <c r="K175" s="2" t="s">
        <v>369</v>
      </c>
      <c r="L175" s="2" t="s">
        <v>369</v>
      </c>
      <c r="M175" s="2" t="s">
        <v>12</v>
      </c>
      <c r="N175" s="2" t="s">
        <v>364</v>
      </c>
      <c r="O175" s="2" t="s">
        <v>185</v>
      </c>
      <c r="P175" s="2">
        <v>2</v>
      </c>
      <c r="Q175" s="2" t="s">
        <v>145</v>
      </c>
      <c r="R175" s="2" t="s">
        <v>210</v>
      </c>
      <c r="S175" s="2">
        <v>0</v>
      </c>
      <c r="T175" s="2">
        <v>0</v>
      </c>
      <c r="U175" s="2">
        <v>0</v>
      </c>
      <c r="V175" s="2">
        <v>2</v>
      </c>
      <c r="W175" s="2"/>
      <c r="X175" s="2" t="s">
        <v>215</v>
      </c>
      <c r="Y175" s="2" t="s">
        <v>146</v>
      </c>
      <c r="Z175" s="2" t="s">
        <v>12</v>
      </c>
    </row>
    <row r="176" spans="1:26" x14ac:dyDescent="0.4">
      <c r="A176" t="s">
        <v>138</v>
      </c>
      <c r="B176" t="s">
        <v>371</v>
      </c>
      <c r="C176" t="s">
        <v>450</v>
      </c>
      <c r="D176" s="4">
        <v>3600</v>
      </c>
      <c r="E176" s="2" t="s">
        <v>55</v>
      </c>
      <c r="F176" s="2" t="s">
        <v>143</v>
      </c>
      <c r="G176" s="2" t="s">
        <v>15</v>
      </c>
      <c r="H176" s="2">
        <v>6</v>
      </c>
      <c r="I176" s="2">
        <v>0</v>
      </c>
      <c r="J176" t="s">
        <v>493</v>
      </c>
      <c r="K176" s="2" t="s">
        <v>363</v>
      </c>
      <c r="L176" s="2" t="s">
        <v>363</v>
      </c>
      <c r="M176" s="2" t="s">
        <v>12</v>
      </c>
      <c r="N176" s="2" t="s">
        <v>364</v>
      </c>
      <c r="O176" s="2" t="s">
        <v>185</v>
      </c>
      <c r="P176" s="2">
        <v>2</v>
      </c>
      <c r="Q176" s="2" t="s">
        <v>145</v>
      </c>
      <c r="R176" s="2" t="s">
        <v>210</v>
      </c>
      <c r="S176" s="2">
        <v>0</v>
      </c>
      <c r="T176" s="2">
        <v>0</v>
      </c>
      <c r="U176" s="2">
        <v>0</v>
      </c>
      <c r="V176" s="2">
        <v>2</v>
      </c>
      <c r="W176" s="2"/>
      <c r="X176" s="2" t="s">
        <v>215</v>
      </c>
      <c r="Y176" s="2" t="s">
        <v>146</v>
      </c>
      <c r="Z176" s="2" t="s">
        <v>12</v>
      </c>
    </row>
    <row r="177" spans="1:26" x14ac:dyDescent="0.4">
      <c r="A177" t="s">
        <v>138</v>
      </c>
      <c r="B177" t="s">
        <v>442</v>
      </c>
      <c r="C177" t="s">
        <v>450</v>
      </c>
      <c r="D177" s="4">
        <v>6000</v>
      </c>
      <c r="E177" s="2" t="s">
        <v>55</v>
      </c>
      <c r="F177" s="2" t="s">
        <v>143</v>
      </c>
      <c r="G177" s="2" t="s">
        <v>15</v>
      </c>
      <c r="H177" s="2">
        <v>6</v>
      </c>
      <c r="I177" s="2">
        <v>0</v>
      </c>
      <c r="J177" t="s">
        <v>494</v>
      </c>
      <c r="K177" s="2" t="s">
        <v>363</v>
      </c>
      <c r="L177" s="2" t="s">
        <v>363</v>
      </c>
      <c r="M177" s="2" t="s">
        <v>12</v>
      </c>
      <c r="N177" s="2" t="s">
        <v>364</v>
      </c>
      <c r="O177" s="2" t="s">
        <v>185</v>
      </c>
      <c r="P177" s="2">
        <v>2</v>
      </c>
      <c r="Q177" s="2" t="s">
        <v>145</v>
      </c>
      <c r="R177" s="2" t="s">
        <v>210</v>
      </c>
      <c r="S177" s="2">
        <v>0</v>
      </c>
      <c r="T177" s="2">
        <v>0</v>
      </c>
      <c r="U177" s="2">
        <v>0</v>
      </c>
      <c r="V177" s="2">
        <v>2</v>
      </c>
      <c r="W177" s="2"/>
      <c r="X177" s="2" t="s">
        <v>215</v>
      </c>
      <c r="Y177" s="2" t="s">
        <v>146</v>
      </c>
      <c r="Z177" s="2" t="s">
        <v>12</v>
      </c>
    </row>
    <row r="178" spans="1:26" x14ac:dyDescent="0.4">
      <c r="A178" t="s">
        <v>179</v>
      </c>
      <c r="B178" t="s">
        <v>325</v>
      </c>
      <c r="C178" t="s">
        <v>350</v>
      </c>
      <c r="D178" s="4">
        <v>900</v>
      </c>
      <c r="E178" s="2" t="s">
        <v>55</v>
      </c>
      <c r="F178" s="2" t="s">
        <v>182</v>
      </c>
      <c r="G178" s="2" t="s">
        <v>15</v>
      </c>
      <c r="H178" s="2">
        <v>6</v>
      </c>
      <c r="I178" s="2">
        <v>0</v>
      </c>
      <c r="J178" t="s">
        <v>493</v>
      </c>
      <c r="K178" s="2" t="s">
        <v>172</v>
      </c>
      <c r="L178" s="2" t="s">
        <v>183</v>
      </c>
      <c r="M178" s="2" t="s">
        <v>12</v>
      </c>
      <c r="N178" s="2" t="s">
        <v>362</v>
      </c>
      <c r="O178" s="2" t="s">
        <v>185</v>
      </c>
      <c r="P178" s="2" t="s">
        <v>184</v>
      </c>
      <c r="Q178" s="2" t="s">
        <v>170</v>
      </c>
      <c r="R178" s="2" t="s">
        <v>210</v>
      </c>
      <c r="S178" s="2">
        <v>0</v>
      </c>
      <c r="T178" s="2">
        <v>0</v>
      </c>
      <c r="U178" s="2">
        <v>0</v>
      </c>
      <c r="V178" s="2">
        <v>2</v>
      </c>
      <c r="W178" s="2"/>
      <c r="X178" s="2" t="s">
        <v>215</v>
      </c>
      <c r="Y178" s="2" t="s">
        <v>49</v>
      </c>
      <c r="Z178" s="2" t="s">
        <v>12</v>
      </c>
    </row>
    <row r="179" spans="1:26" x14ac:dyDescent="0.4">
      <c r="A179" t="s">
        <v>179</v>
      </c>
      <c r="B179" t="s">
        <v>180</v>
      </c>
      <c r="C179" t="s">
        <v>350</v>
      </c>
      <c r="D179" s="4">
        <v>1400</v>
      </c>
      <c r="E179" s="2" t="s">
        <v>55</v>
      </c>
      <c r="F179" s="2" t="s">
        <v>182</v>
      </c>
      <c r="G179" s="2" t="s">
        <v>15</v>
      </c>
      <c r="H179" s="2">
        <v>6</v>
      </c>
      <c r="I179" s="2">
        <v>0</v>
      </c>
      <c r="J179" t="s">
        <v>493</v>
      </c>
      <c r="K179" s="2" t="s">
        <v>326</v>
      </c>
      <c r="L179" s="2" t="s">
        <v>183</v>
      </c>
      <c r="M179" s="2" t="s">
        <v>12</v>
      </c>
      <c r="N179" s="2" t="s">
        <v>362</v>
      </c>
      <c r="O179" s="2" t="s">
        <v>185</v>
      </c>
      <c r="P179" s="2" t="s">
        <v>184</v>
      </c>
      <c r="Q179" s="2" t="s">
        <v>170</v>
      </c>
      <c r="R179" s="2" t="s">
        <v>210</v>
      </c>
      <c r="S179" s="2">
        <v>0</v>
      </c>
      <c r="T179" s="2">
        <v>0</v>
      </c>
      <c r="U179" s="2">
        <v>0</v>
      </c>
      <c r="V179" s="2">
        <v>2</v>
      </c>
      <c r="W179" s="2"/>
      <c r="X179" s="2" t="s">
        <v>215</v>
      </c>
      <c r="Y179" s="2" t="s">
        <v>49</v>
      </c>
      <c r="Z179" s="2" t="s">
        <v>12</v>
      </c>
    </row>
    <row r="180" spans="1:26" x14ac:dyDescent="0.4">
      <c r="A180" t="s">
        <v>179</v>
      </c>
      <c r="B180" t="s">
        <v>324</v>
      </c>
      <c r="C180" t="s">
        <v>350</v>
      </c>
      <c r="D180" s="4">
        <v>1100</v>
      </c>
      <c r="E180" s="2" t="s">
        <v>55</v>
      </c>
      <c r="F180" s="2" t="s">
        <v>182</v>
      </c>
      <c r="G180" s="2" t="s">
        <v>15</v>
      </c>
      <c r="H180" s="2">
        <v>8</v>
      </c>
      <c r="I180" s="2">
        <v>0</v>
      </c>
      <c r="J180" t="s">
        <v>493</v>
      </c>
      <c r="K180" s="2" t="s">
        <v>172</v>
      </c>
      <c r="L180" s="2" t="s">
        <v>183</v>
      </c>
      <c r="M180" s="2" t="s">
        <v>12</v>
      </c>
      <c r="N180" s="2" t="s">
        <v>362</v>
      </c>
      <c r="O180" s="2" t="s">
        <v>185</v>
      </c>
      <c r="P180" s="2" t="s">
        <v>184</v>
      </c>
      <c r="Q180" s="2" t="s">
        <v>170</v>
      </c>
      <c r="R180" s="2" t="s">
        <v>210</v>
      </c>
      <c r="S180" s="2">
        <v>0</v>
      </c>
      <c r="T180" s="2">
        <v>0</v>
      </c>
      <c r="U180" s="2">
        <v>0</v>
      </c>
      <c r="V180" s="2">
        <v>2</v>
      </c>
      <c r="W180" s="2"/>
      <c r="X180" s="2" t="s">
        <v>215</v>
      </c>
      <c r="Y180" s="2" t="s">
        <v>49</v>
      </c>
      <c r="Z180" s="2" t="s">
        <v>12</v>
      </c>
    </row>
    <row r="181" spans="1:26" x14ac:dyDescent="0.4">
      <c r="A181" t="s">
        <v>179</v>
      </c>
      <c r="B181" t="s">
        <v>181</v>
      </c>
      <c r="C181" t="s">
        <v>350</v>
      </c>
      <c r="D181" s="4">
        <v>1600</v>
      </c>
      <c r="E181" s="2" t="s">
        <v>55</v>
      </c>
      <c r="F181" s="2" t="s">
        <v>182</v>
      </c>
      <c r="G181" s="2" t="s">
        <v>15</v>
      </c>
      <c r="H181" s="2">
        <v>8</v>
      </c>
      <c r="I181" s="2">
        <v>0</v>
      </c>
      <c r="J181" t="s">
        <v>493</v>
      </c>
      <c r="K181" s="2" t="s">
        <v>326</v>
      </c>
      <c r="L181" s="2" t="s">
        <v>183</v>
      </c>
      <c r="M181" s="2" t="s">
        <v>12</v>
      </c>
      <c r="N181" s="2" t="s">
        <v>362</v>
      </c>
      <c r="O181" s="2" t="s">
        <v>185</v>
      </c>
      <c r="P181" s="2" t="s">
        <v>184</v>
      </c>
      <c r="Q181" s="2" t="s">
        <v>170</v>
      </c>
      <c r="R181" s="2" t="s">
        <v>210</v>
      </c>
      <c r="S181" s="2">
        <v>0</v>
      </c>
      <c r="T181" s="2">
        <v>0</v>
      </c>
      <c r="U181" s="2">
        <v>0</v>
      </c>
      <c r="V181" s="2">
        <v>2</v>
      </c>
      <c r="W181" s="2"/>
      <c r="X181" s="2" t="s">
        <v>215</v>
      </c>
      <c r="Y181" s="2" t="s">
        <v>49</v>
      </c>
      <c r="Z181" s="2" t="s">
        <v>12</v>
      </c>
    </row>
    <row r="182" spans="1:26" x14ac:dyDescent="0.4">
      <c r="A182" t="s">
        <v>201</v>
      </c>
      <c r="B182" t="s">
        <v>316</v>
      </c>
      <c r="C182" t="s">
        <v>450</v>
      </c>
      <c r="D182" s="4">
        <v>799</v>
      </c>
      <c r="E182" s="2" t="s">
        <v>166</v>
      </c>
      <c r="F182" s="2" t="s">
        <v>212</v>
      </c>
      <c r="G182" s="2" t="s">
        <v>15</v>
      </c>
      <c r="H182" s="2">
        <v>6</v>
      </c>
      <c r="I182" s="2">
        <v>0</v>
      </c>
      <c r="J182" s="28" t="s">
        <v>502</v>
      </c>
      <c r="K182" s="2" t="s">
        <v>152</v>
      </c>
      <c r="L182" s="2" t="s">
        <v>158</v>
      </c>
      <c r="M182" s="2" t="s">
        <v>12</v>
      </c>
      <c r="N182" s="2" t="s">
        <v>359</v>
      </c>
      <c r="O182" s="2" t="s">
        <v>200</v>
      </c>
      <c r="P182" s="2" t="s">
        <v>319</v>
      </c>
      <c r="Q182" s="2" t="s">
        <v>145</v>
      </c>
      <c r="R182" s="2" t="s">
        <v>217</v>
      </c>
      <c r="S182" s="2">
        <v>0</v>
      </c>
      <c r="T182" s="2">
        <v>2</v>
      </c>
      <c r="U182" s="2">
        <v>0</v>
      </c>
      <c r="V182" s="2">
        <v>0</v>
      </c>
      <c r="W182" s="2"/>
      <c r="X182" s="2" t="s">
        <v>215</v>
      </c>
      <c r="Y182" s="2" t="s">
        <v>49</v>
      </c>
      <c r="Z182" s="2" t="s">
        <v>12</v>
      </c>
    </row>
    <row r="183" spans="1:26" x14ac:dyDescent="0.4">
      <c r="A183" t="s">
        <v>201</v>
      </c>
      <c r="B183" t="s">
        <v>317</v>
      </c>
      <c r="C183" t="s">
        <v>450</v>
      </c>
      <c r="D183" s="4">
        <v>1299</v>
      </c>
      <c r="E183" s="2" t="s">
        <v>166</v>
      </c>
      <c r="F183" s="2" t="s">
        <v>212</v>
      </c>
      <c r="G183" s="2" t="s">
        <v>15</v>
      </c>
      <c r="H183" s="2">
        <v>6</v>
      </c>
      <c r="I183" s="2">
        <v>0</v>
      </c>
      <c r="J183" t="s">
        <v>495</v>
      </c>
      <c r="K183" s="2" t="s">
        <v>151</v>
      </c>
      <c r="L183" s="2" t="s">
        <v>158</v>
      </c>
      <c r="M183" s="2" t="s">
        <v>12</v>
      </c>
      <c r="N183" s="2" t="s">
        <v>359</v>
      </c>
      <c r="O183" s="2" t="s">
        <v>200</v>
      </c>
      <c r="P183" s="2" t="s">
        <v>319</v>
      </c>
      <c r="Q183" s="2" t="s">
        <v>145</v>
      </c>
      <c r="R183" s="2" t="s">
        <v>217</v>
      </c>
      <c r="S183" s="2">
        <v>0</v>
      </c>
      <c r="T183" s="2">
        <v>2</v>
      </c>
      <c r="U183" s="2">
        <v>0</v>
      </c>
      <c r="V183" s="2">
        <v>1</v>
      </c>
      <c r="W183" s="2"/>
      <c r="X183" s="2" t="s">
        <v>215</v>
      </c>
      <c r="Y183" s="2" t="s">
        <v>49</v>
      </c>
      <c r="Z183" s="2" t="s">
        <v>12</v>
      </c>
    </row>
    <row r="184" spans="1:26" x14ac:dyDescent="0.4">
      <c r="A184" t="s">
        <v>201</v>
      </c>
      <c r="B184" t="s">
        <v>318</v>
      </c>
      <c r="C184" t="s">
        <v>450</v>
      </c>
      <c r="D184" s="4">
        <v>2499</v>
      </c>
      <c r="E184" s="2" t="s">
        <v>166</v>
      </c>
      <c r="F184" s="2" t="s">
        <v>212</v>
      </c>
      <c r="G184" s="2" t="s">
        <v>15</v>
      </c>
      <c r="H184" s="2">
        <v>6</v>
      </c>
      <c r="I184" s="2">
        <v>0</v>
      </c>
      <c r="J184" t="s">
        <v>495</v>
      </c>
      <c r="K184" s="2" t="s">
        <v>151</v>
      </c>
      <c r="L184" s="2" t="s">
        <v>158</v>
      </c>
      <c r="M184" s="2" t="s">
        <v>12</v>
      </c>
      <c r="N184" s="2" t="s">
        <v>359</v>
      </c>
      <c r="O184" s="2" t="s">
        <v>200</v>
      </c>
      <c r="P184" s="2" t="s">
        <v>319</v>
      </c>
      <c r="Q184" s="2" t="s">
        <v>145</v>
      </c>
      <c r="R184" s="2" t="s">
        <v>217</v>
      </c>
      <c r="S184" s="2">
        <v>0</v>
      </c>
      <c r="T184" s="2">
        <v>2</v>
      </c>
      <c r="U184" s="2">
        <v>0</v>
      </c>
      <c r="V184" s="2">
        <v>1</v>
      </c>
      <c r="W184" s="2"/>
      <c r="X184" s="2" t="s">
        <v>215</v>
      </c>
      <c r="Y184" s="2" t="s">
        <v>49</v>
      </c>
      <c r="Z184" s="2" t="s">
        <v>12</v>
      </c>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Hardware Comparison</vt:lpstr>
      <vt:lpstr>Feature Comparison</vt:lpstr>
      <vt:lpstr>Notes</vt:lpstr>
      <vt:lpstr>Raw data for WordPress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2023-01-12T23:01:10Z</dcterms:created>
  <dcterms:modified xsi:type="dcterms:W3CDTF">2026-10-07T21:28:19Z</dcterms:modified>
</cp:coreProperties>
</file>